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4.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mc:AlternateContent xmlns:mc="http://schemas.openxmlformats.org/markup-compatibility/2006">
    <mc:Choice Requires="x15">
      <x15ac:absPath xmlns:x15ac="http://schemas.microsoft.com/office/spreadsheetml/2010/11/ac" url="https://undp.sharepoint.com/sites/PBFSecretariatGuinea-Bissau/Shared Documents/General/Projects/Current Projects/Project Secretariat 20-21/Workplan/"/>
    </mc:Choice>
  </mc:AlternateContent>
  <xr:revisionPtr revIDLastSave="9" documentId="8_{6419DF0E-E254-4057-8E77-267AF446DC4E}" xr6:coauthVersionLast="45" xr6:coauthVersionMax="46" xr10:uidLastSave="{AB48795F-449F-48FE-948C-F15BAE5DCC53}"/>
  <bookViews>
    <workbookView xWindow="-90" yWindow="-90" windowWidth="16637" windowHeight="8220" xr2:uid="{00000000-000D-0000-FFFF-FFFF00000000}"/>
  </bookViews>
  <sheets>
    <sheet name="Work Plan" sheetId="6" r:id="rId1"/>
    <sheet name="M&amp;E Plan" sheetId="8" r:id="rId2"/>
  </sheets>
  <definedNames>
    <definedName name="_xlnm.Print_Area" localSheetId="0">'Work Plan'!$A$127:$U$135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T136" i="6" l="1"/>
  <c r="T127" i="6"/>
  <c r="T106" i="6"/>
  <c r="T108" i="6"/>
  <c r="T124" i="6"/>
  <c r="T113" i="6"/>
  <c r="T103" i="6"/>
  <c r="T97" i="6"/>
  <c r="T91" i="6"/>
  <c r="T80" i="6" s="1"/>
  <c r="T81" i="6"/>
  <c r="T8" i="6"/>
  <c r="T86" i="6"/>
  <c r="T74" i="6"/>
  <c r="T70" i="6"/>
  <c r="T28" i="6"/>
  <c r="T61" i="6"/>
  <c r="T60" i="6"/>
  <c r="T55" i="6"/>
  <c r="T46" i="6"/>
  <c r="T50" i="6"/>
  <c r="T42" i="6"/>
  <c r="T37" i="6"/>
  <c r="T69" i="6" l="1"/>
  <c r="T68" i="6" s="1"/>
  <c r="T35" i="6"/>
  <c r="T26" i="6" l="1"/>
  <c r="T9" i="6"/>
  <c r="T14" i="6"/>
  <c r="T23" i="6" l="1"/>
  <c r="T7" i="6" s="1"/>
  <c r="W136" i="6"/>
  <c r="W138" i="6" s="1"/>
  <c r="T137" i="6" l="1"/>
  <c r="T138" i="6" s="1"/>
  <c r="W137"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Guie-Aissatu Monteiro Ndjai</author>
  </authors>
  <commentList>
    <comment ref="U31" authorId="0" shapeId="0" xr:uid="{4C31694D-7AE3-497E-AEC4-0703B50DAE03}">
      <text>
        <r>
          <rPr>
            <b/>
            <sz val="9"/>
            <color indexed="81"/>
            <rFont val="Tahoma"/>
            <charset val="1"/>
          </rPr>
          <t>Guie-Aissatu Monteiro Ndjai:</t>
        </r>
        <r>
          <rPr>
            <sz val="9"/>
            <color indexed="81"/>
            <rFont val="Tahoma"/>
            <charset val="1"/>
          </rPr>
          <t xml:space="preserve">
correct:72805</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tc={AAAF792B-1332-4CAB-AC8E-4321BC50D0B7}</author>
    <author>tc={23DEB809-DF7F-4FA2-B9AB-F3AE829248C5}</author>
    <author>tc={DA5CA868-29DB-4DB9-B618-98D72DCAE141}</author>
    <author>tc={5C1C1132-4A51-406F-9662-2D6DF91F4515}</author>
    <author>tc={76CC4BEC-ADE9-4C5C-8086-AD0FBA8FB8C4}</author>
    <author>tc={B5EF78A1-68A8-4EA3-82C2-1AE8FB0FD0E8}</author>
    <author>tc={D05E99B7-73D5-4CCC-9A54-B8E64518BBEA}</author>
    <author>tc={79E9B6AE-44ED-4AA2-B46A-23A370361B49}</author>
    <author>tc={5FC89C8F-1DC3-4865-BCDA-FDF4FEE07FD8}</author>
  </authors>
  <commentList>
    <comment ref="A1" authorId="0" shapeId="0" xr:uid="{AAAF792B-1332-4CAB-AC8E-4321BC50D0B7}">
      <text>
        <t>[Threaded comment]
Your version of Excel allows you to read this threaded comment; however, any edits to it will get removed if the file is opened in a newer version of Excel. Learn more: https://go.microsoft.com/fwlink/?linkid=870924
Comment:
    Indicators are typically taken directly from the Results Framework of the PRODOC, but should be checked in the process to ensure they are SMART (specific, measurable, achievable, relevant, and time-bound).  Often, the indicator may need to be revised upon closer examination and according to field realities. If this is the case, be sure any revisions are approved by key stakeholders beforehand, including the PBF Secretariat
Reply:
    Specify if indicators should be disaggregated by gender, age, location, as much as possible.</t>
      </text>
    </comment>
    <comment ref="B1" authorId="1" shapeId="0" xr:uid="{23DEB809-DF7F-4FA2-B9AB-F3AE829248C5}">
      <text>
        <t>[Threaded comment]
Your version of Excel allows you to read this threaded comment; however, any edits to it will get removed if the file is opened in a newer version of Excel. Learn more: https://go.microsoft.com/fwlink/?linkid=870924
Comment:
    Currently on hold</t>
      </text>
    </comment>
    <comment ref="C1" authorId="2" shapeId="0" xr:uid="{DA5CA868-29DB-4DB9-B618-98D72DCAE141}">
      <text>
        <t>[Threaded comment]
Your version of Excel allows you to read this threaded comment; however, any edits to it will get removed if the file is opened in a newer version of Excel. Learn more: https://go.microsoft.com/fwlink/?linkid=870924
Comment:
    Taken directly from the Results Framework of the PRODOC</t>
      </text>
    </comment>
    <comment ref="D1" authorId="3" shapeId="0" xr:uid="{5C1C1132-4A51-406F-9662-2D6DF91F4515}">
      <text>
        <t>[Threaded comment]
Your version of Excel allows you to read this threaded comment; however, any edits to it will get removed if the file is opened in a newer version of Excel. Learn more: https://go.microsoft.com/fwlink/?linkid=870924
Comment:
    For example: Surveys, in-depth Interviews, participants' evaluations, attendance sheets, documents and records, focus groups discussion...</t>
      </text>
    </comment>
    <comment ref="E1" authorId="4" shapeId="0" xr:uid="{76CC4BEC-ADE9-4C5C-8086-AD0FBA8FB8C4}">
      <text>
        <t>[Threaded comment]
Your version of Excel allows you to read this threaded comment; however, any edits to it will get removed if the file is opened in a newer version of Excel. Learn more: https://go.microsoft.com/fwlink/?linkid=870924
Comment:
    Be specific and provide details, such as the sampling method, survey type, etc. This column should also indicate whether data collection tools (e.g. questionnaires, checklists) are pre-existing or will need to be developed.
For example: "data collection requires WFP to work with INE to design and administer a household survey in Bissau, analyse results, write, validate and disseminate fidings. Data will be collected for baseline and endline purposes."</t>
      </text>
    </comment>
    <comment ref="F1" authorId="5" shapeId="0" xr:uid="{B5EF78A1-68A8-4EA3-82C2-1AE8FB0FD0E8}">
      <text>
        <t>[Threaded comment]
Your version of Excel allows you to read this threaded comment; however, any edits to it will get removed if the file is opened in a newer version of Excel. Learn more: https://go.microsoft.com/fwlink/?linkid=870924
Comment:
    For example, will it be stored in a spread sheet, database, hard copies? And where will it be stored?</t>
      </text>
    </comment>
    <comment ref="G1" authorId="6" shapeId="0" xr:uid="{D05E99B7-73D5-4CCC-9A54-B8E64518BBEA}">
      <text>
        <t>[Threaded comment]
Your version of Excel allows you to read this threaded comment; however, any edits to it will get removed if the file is opened in a newer version of Excel. Learn more: https://go.microsoft.com/fwlink/?linkid=870924
Comment:
    List the people responsible and accountable for the data collection and analysis, e.g., community volunteers, project managers, local partner/s, and external consultants. 
Use the position title to ensure clarity in case of personnel changes. For example: "UNDP Project Manager" or "External Consultancy to be recruited by WFP"</t>
      </text>
    </comment>
    <comment ref="A28" authorId="7" shapeId="0" xr:uid="{79E9B6AE-44ED-4AA2-B46A-23A370361B49}">
      <text>
        <t>[Threaded comment]
Your version of Excel allows you to read this threaded comment; however, any edits to it will get removed if the file is opened in a newer version of Excel. Learn more: https://go.microsoft.com/fwlink/?linkid=870924
Comment:
    http://www.nickmilton.com/2018/01/what-is-knowledge-product.html</t>
      </text>
    </comment>
    <comment ref="A33" authorId="8" shapeId="0" xr:uid="{5FC89C8F-1DC3-4865-BCDA-FDF4FEE07FD8}">
      <text>
        <t>[Threaded comment]
Your version of Excel allows you to read this threaded comment; however, any edits to it will get removed if the file is opened in a newer version of Excel. Learn more: https://go.microsoft.com/fwlink/?linkid=870924
Comment:
    the Prodoc was "# of Structures M&amp;E" but we suggested to change in the NCE</t>
      </text>
    </comment>
  </commentList>
</comments>
</file>

<file path=xl/sharedStrings.xml><?xml version="1.0" encoding="utf-8"?>
<sst xmlns="http://schemas.openxmlformats.org/spreadsheetml/2006/main" count="709" uniqueCount="369">
  <si>
    <t>Output</t>
  </si>
  <si>
    <t>Budget 2020</t>
  </si>
  <si>
    <t>UNDP</t>
  </si>
  <si>
    <t>X</t>
  </si>
  <si>
    <t>Activity/Subactivity</t>
  </si>
  <si>
    <t>J</t>
  </si>
  <si>
    <t>F</t>
  </si>
  <si>
    <t>M</t>
  </si>
  <si>
    <t>A</t>
  </si>
  <si>
    <t>S</t>
  </si>
  <si>
    <t>O</t>
  </si>
  <si>
    <t>N</t>
  </si>
  <si>
    <t>D</t>
  </si>
  <si>
    <t>On-going</t>
  </si>
  <si>
    <t>Off-track</t>
  </si>
  <si>
    <t>Partially on-track</t>
  </si>
  <si>
    <t xml:space="preserve">Overall comments &amp; Action Points
[updated at the end of each month] </t>
  </si>
  <si>
    <r>
      <t>Baseline 1.1.1: 
Target 1.1.1:</t>
    </r>
    <r>
      <rPr>
        <sz val="9"/>
        <color theme="1"/>
        <rFont val="Calibri"/>
        <family val="2"/>
      </rPr>
      <t xml:space="preserve"> 
</t>
    </r>
  </si>
  <si>
    <r>
      <rPr>
        <b/>
        <sz val="10"/>
        <color theme="1"/>
        <rFont val="Calibri"/>
        <family val="2"/>
      </rPr>
      <t>Baseline 1.1.2:</t>
    </r>
    <r>
      <rPr>
        <sz val="10"/>
        <color theme="1"/>
        <rFont val="Calibri"/>
        <family val="2"/>
      </rPr>
      <t xml:space="preserve"> </t>
    </r>
    <r>
      <rPr>
        <b/>
        <sz val="10"/>
        <color theme="1"/>
        <rFont val="Calibri"/>
        <family val="2"/>
      </rPr>
      <t xml:space="preserve">
Target 1.1.2</t>
    </r>
    <r>
      <rPr>
        <sz val="10"/>
        <color theme="1"/>
        <rFont val="Calibri"/>
        <family val="2"/>
      </rPr>
      <t>:</t>
    </r>
  </si>
  <si>
    <t xml:space="preserve">Responisble
Party </t>
  </si>
  <si>
    <t>Geographical location (city)</t>
  </si>
  <si>
    <t>Expenditure to date (USD)</t>
  </si>
  <si>
    <t>Baseline/Target</t>
  </si>
  <si>
    <t>On-track</t>
  </si>
  <si>
    <t>Status</t>
  </si>
  <si>
    <t>Project Title:  Support to Project Coordination and Monitoring of the United Nations Peacebuilding Fund (PBF) Projects in Guinea-Bissau</t>
  </si>
  <si>
    <t>Annual Workplan 2021</t>
  </si>
  <si>
    <t>Output 1.1: PBF Secretariat operations are running</t>
  </si>
  <si>
    <t>Indicator 1.1.1:  Prodoc approved in 2019</t>
  </si>
  <si>
    <r>
      <t>Baseline 1.1.1: 
Target 1.1.1:</t>
    </r>
    <r>
      <rPr>
        <sz val="9"/>
        <color theme="1"/>
        <rFont val="Calibri"/>
        <family val="2"/>
      </rPr>
      <t xml:space="preserve"> 1
</t>
    </r>
  </si>
  <si>
    <t>A 1.1.1: Prepare and help to ensure approval of new Prodoc for PBF Secretariat 2022-2023</t>
  </si>
  <si>
    <t>Based on annual report findings define goals, priorities and objectives for 2022/2023</t>
  </si>
  <si>
    <t>Prepare the Secretariat project's annual report and share for approval</t>
  </si>
  <si>
    <t>Share the final version with RC for approval</t>
  </si>
  <si>
    <t>Share the draft proDoc and budget with PBSO/ RCO/UNDP for comments</t>
  </si>
  <si>
    <t>Expected results</t>
  </si>
  <si>
    <t>Outcome 1:  The effective developpment, implementations, monitoring, oversight of peacebulding projects and the overall strategic direction of the PBF portfolio in Guinea-Bissau is ensured</t>
  </si>
  <si>
    <t>Annual report approved</t>
  </si>
  <si>
    <t>Elements for the new project identified</t>
  </si>
  <si>
    <t>All parties involved in the approval process</t>
  </si>
  <si>
    <t xml:space="preserve">ProDoc approved and financed </t>
  </si>
  <si>
    <t xml:space="preserve">Indicator 1.1.2: Office has full complement of Staff    </t>
  </si>
  <si>
    <r>
      <rPr>
        <b/>
        <sz val="10"/>
        <color theme="1"/>
        <rFont val="Calibri"/>
        <family val="2"/>
      </rPr>
      <t>Baseline 1.1.2:</t>
    </r>
    <r>
      <rPr>
        <sz val="10"/>
        <color theme="1"/>
        <rFont val="Calibri"/>
        <family val="2"/>
      </rPr>
      <t xml:space="preserve"> 4</t>
    </r>
    <r>
      <rPr>
        <b/>
        <sz val="10"/>
        <color theme="1"/>
        <rFont val="Calibri"/>
        <family val="2"/>
      </rPr>
      <t xml:space="preserve">
Target 1.1.2</t>
    </r>
    <r>
      <rPr>
        <sz val="10"/>
        <color theme="1"/>
        <rFont val="Calibri"/>
        <family val="2"/>
      </rPr>
      <t>:4</t>
    </r>
  </si>
  <si>
    <t>A 1.1.2: Evaluate and renew staff contracts</t>
  </si>
  <si>
    <t>Set performance objectifs for each staff</t>
  </si>
  <si>
    <t>Proceed to mid-time review</t>
  </si>
  <si>
    <t>Proceed to annual evaluation</t>
  </si>
  <si>
    <t>Secretariat project for 2022 reflecting the Secretariat main goal dully approved by all parties involved</t>
  </si>
  <si>
    <t>All staff members developed their performance objectives, accompanied during the year are dully appraised</t>
  </si>
  <si>
    <t>All staff members have goals, deliverables and priorities defined</t>
  </si>
  <si>
    <t>Goals, deliverables and priorities revisited regularly</t>
  </si>
  <si>
    <t>Every staff member has own wp defined</t>
  </si>
  <si>
    <t>Staff Member/ Coordinator</t>
  </si>
  <si>
    <t>Staff Member</t>
  </si>
  <si>
    <t>Coordinator/RC</t>
  </si>
  <si>
    <t>Prepare AWP</t>
  </si>
  <si>
    <t>Indicator 1.1.3: PBF Secretariat Staff attend approved trainings</t>
  </si>
  <si>
    <t xml:space="preserve">Baseline 1.1.3: 
Target 1.1.3: 3 training completed  </t>
  </si>
  <si>
    <t>A 1.1.3:Staff Attend Approved Trainings</t>
  </si>
  <si>
    <t>Assess the capacity building needs</t>
  </si>
  <si>
    <t>Prepare the Secretariat annual training plan</t>
  </si>
  <si>
    <t>The training need for each staff member is identified</t>
  </si>
  <si>
    <t>Staff Members attend the training</t>
  </si>
  <si>
    <t xml:space="preserve">Staff capacity is strenghthen </t>
  </si>
  <si>
    <t>The annual training plan is approved by the RC and shared with finance unit for disboursement</t>
  </si>
  <si>
    <t>Staff Member/Coordinator</t>
  </si>
  <si>
    <t>Coordinator</t>
  </si>
  <si>
    <t>Coodinator</t>
  </si>
  <si>
    <t>All staff members</t>
  </si>
  <si>
    <t>Indicator 1.1.4: Office equipment are available and operational</t>
  </si>
  <si>
    <r>
      <rPr>
        <b/>
        <sz val="9"/>
        <color theme="1"/>
        <rFont val="Calibri"/>
        <family val="2"/>
      </rPr>
      <t xml:space="preserve">Baseline 1.1.3: </t>
    </r>
    <r>
      <rPr>
        <sz val="9"/>
        <color theme="1"/>
        <rFont val="Calibri"/>
        <family val="2"/>
      </rPr>
      <t xml:space="preserve">
</t>
    </r>
    <r>
      <rPr>
        <b/>
        <sz val="9"/>
        <color theme="1"/>
        <rFont val="Calibri"/>
        <family val="2"/>
      </rPr>
      <t>Target 1.1.4</t>
    </r>
    <r>
      <rPr>
        <sz val="9"/>
        <color theme="1"/>
        <rFont val="Calibri"/>
        <family val="2"/>
      </rPr>
      <t>:  4 new computers by the end of 2021</t>
    </r>
  </si>
  <si>
    <t>Conduct office equipment/suplly need assessment</t>
  </si>
  <si>
    <t xml:space="preserve">A 1.1.4:Office equipped/oprtional with purchases of equipment supplies and fuel </t>
  </si>
  <si>
    <t>Share the procurment plan with Procurement Unit</t>
  </si>
  <si>
    <t>Regular follow-up with procurement unit</t>
  </si>
  <si>
    <t>IT equipment purchased</t>
  </si>
  <si>
    <t>Office furniture replaced</t>
  </si>
  <si>
    <t>Stationery and office supply available</t>
  </si>
  <si>
    <t>Equipement and supllies  timely bought</t>
  </si>
  <si>
    <t>Output 1.2:  Effective project implementation, communication and coordination enabled to ensure proper Oversight, Coherence and Complementarity between Projects</t>
  </si>
  <si>
    <t xml:space="preserve">A 1.2.1:  Convene and facilitate monthly coordination meetings with RUNOS </t>
  </si>
  <si>
    <t>A 1.2.2: Convene and facilitate 2 evaluation workshops per year to help RUNOS prepare Mid-year and Annual Reports</t>
  </si>
  <si>
    <t xml:space="preserve"> A 1.2.3: Review and support finalisation of Half-year, Annual Reports and Final Reports of RUNO projects</t>
  </si>
  <si>
    <t>A 1.2.4: Support the development of TORs for consultants and for the Final Evaluations of RUNO projects</t>
  </si>
  <si>
    <t>A 1.2.5: Attend monthly UNCT meetings as requested and Senior Management retreats and provide briefs and advice on PBF and general peacebuilding issues</t>
  </si>
  <si>
    <t>A 1.2.6: Contribute to SG, PBC briefings and other reports and support PBC and or PBSO monitoring missions</t>
  </si>
  <si>
    <t>A 1.2.7: Hold phone meetings with PBSO as required to provide updates on Project Implementation as well as inform PBSO of the changing political context and support</t>
  </si>
  <si>
    <t>A 1.2.8: Participate in PBSO convened meetings on PBF management, as requested</t>
  </si>
  <si>
    <t>A 1.2.9:  Coordinate PBF business with Heads of Agencies and support the coordination role of the RC in the context of peacebuilding programming, including coordinating UN submissions to GYPI, clarifying the PBF added value/ niche in Guinea-Bissau and ensuring complementarity with other support</t>
  </si>
  <si>
    <t>Identifiy approriate meeting rooms and get the cotations</t>
  </si>
  <si>
    <t>Follow-up with PU the selection process and the agreement signature</t>
  </si>
  <si>
    <t>Conduct the workshop</t>
  </si>
  <si>
    <t>List of available meeting rooms ready to share</t>
  </si>
  <si>
    <t>Agreement timely signed</t>
  </si>
  <si>
    <t>Service provided</t>
  </si>
  <si>
    <t>AFA/D</t>
  </si>
  <si>
    <t>AFA</t>
  </si>
  <si>
    <t>M&amp;E/Coordinator</t>
  </si>
  <si>
    <t>Fuel and oils</t>
  </si>
  <si>
    <t>AFA/Coordinator</t>
  </si>
  <si>
    <t>AFA/Driver</t>
  </si>
  <si>
    <t>Needs identified and cotation obtained</t>
  </si>
  <si>
    <t>Prepare the project cycle calendar ans dhare with NUNOs/RUNO's</t>
  </si>
  <si>
    <t>Provide needed support to NUNOs/RUNOs</t>
  </si>
  <si>
    <t>M&amp;E</t>
  </si>
  <si>
    <t>Documents reviewed for submission</t>
  </si>
  <si>
    <t>Baseline 1.2.1: 8
Target 1.2.1: 10</t>
  </si>
  <si>
    <r>
      <t>Baseline 1.2.2: 7
Target 1.2.2: 9</t>
    </r>
    <r>
      <rPr>
        <sz val="10"/>
        <color theme="1"/>
        <rFont val="Calibri"/>
        <family val="2"/>
      </rPr>
      <t xml:space="preserve">
</t>
    </r>
  </si>
  <si>
    <t>Indicator 1.2.3: UN Leadership provided quality support and documentation to make decisions</t>
  </si>
  <si>
    <t>Baseline 1.2.3:
Target 1.2.3: 1 update per semester</t>
  </si>
  <si>
    <t>Formulate 1 pager with updates to be shared with UN leadership and national autorities</t>
  </si>
  <si>
    <t>All stakeholders updated on PB projects activities</t>
  </si>
  <si>
    <t>Indicator 1.2.1: Monthly Meetings Held</t>
  </si>
  <si>
    <t>Indicator 1.2.2: Quality Reports Submitted by the Deadline</t>
  </si>
  <si>
    <t>Reports timely uploaded on mptfo gateway</t>
  </si>
  <si>
    <t>Review projects ToRs for consultants</t>
  </si>
  <si>
    <t>Share the TOR with PBSO for quality assurance</t>
  </si>
  <si>
    <t>PBF Secretariat inputs included</t>
  </si>
  <si>
    <t>PBSO informed and inputs included</t>
  </si>
  <si>
    <t>Output 1.3: Enable effective development of new project design (with appropriate emphasis on gender mainstreaming)</t>
  </si>
  <si>
    <t>Indicator 1.3.1: New Projects Developed</t>
  </si>
  <si>
    <t>A 1.3.1: Design, convene and facilitate effective stakeholder consultation processes for identification of priorities to be supported by the PBF and for new project development</t>
  </si>
  <si>
    <t xml:space="preserve">A 1.3.2: Advise, support and review project proposals for submission to PBF and ensure that PBF-funded projects incorporate peacebuilding best practices and respond to PBF quality criteria. It also requires ensuring that at least 30% of the total PBF envelope is allocated to gender issues and / or support for women's empowerment </t>
  </si>
  <si>
    <t>Indicator 1.3.2: New Projects have at least 30% of funds allocated to Gender Issues or support Women’s Empowerment</t>
  </si>
  <si>
    <t>Baseline: Currently higher than 15%
Target: 30% of project budgets dedicated to Gender Issues or suport Women’s Empowerment</t>
  </si>
  <si>
    <t>Coordinator/M&amp;E</t>
  </si>
  <si>
    <t>Elaborate ToR for consultation process: activities&amp;consultant</t>
  </si>
  <si>
    <t>Conduct the consultation</t>
  </si>
  <si>
    <t>Share consultation findings and recomendation with RC/UNCT/Goverment/CSO</t>
  </si>
  <si>
    <t>Consultant hired</t>
  </si>
  <si>
    <t>Consultation report elaborated</t>
  </si>
  <si>
    <t>Consultant</t>
  </si>
  <si>
    <t>April</t>
  </si>
  <si>
    <t>May</t>
  </si>
  <si>
    <t>June</t>
  </si>
  <si>
    <t>Outcome 2: The agencies implementing PBF funded projects are able to deliver on the implementation, monitoring and evaluation of effectively designed peacebuilding projects and effectively communicate the results of their interventions</t>
  </si>
  <si>
    <t>Output 2.1: Capacity-building of RUNOs and implementing partners enabled through tailored technical support and training</t>
  </si>
  <si>
    <t>Indicator 2.1.1: Number and type of training event convened</t>
  </si>
  <si>
    <t>Baseline: 65% satisfaction 
Target: 80% satisfaction</t>
  </si>
  <si>
    <t>A 2.1.1: Provide technical support (trainings) to the UN agencies, government and CSOs on formulation of Peacebuilding projects proposals and initial project implementation</t>
  </si>
  <si>
    <t xml:space="preserve">Project Management </t>
  </si>
  <si>
    <t>Conduct a need assessment survey and identify interested agencies</t>
  </si>
  <si>
    <t>Recruit consultant(s)</t>
  </si>
  <si>
    <t xml:space="preserve">Conduct the training </t>
  </si>
  <si>
    <t xml:space="preserve">UN Agencies, CSO and Gov skills to formulate quality proposal strenghtned </t>
  </si>
  <si>
    <t>Capacity building needs identified</t>
  </si>
  <si>
    <t>Consultant with relevant skills timely hired</t>
  </si>
  <si>
    <t xml:space="preserve">All interested agencies trained </t>
  </si>
  <si>
    <t>Indicator 2.1.2: Satisfaction with technical assistance provided</t>
  </si>
  <si>
    <t>A 2.1.2: Convene Training events in Peacebuilding Project Design, Implementation and Monitoring. Example topics include PB Mainstreaming; Innovations and cutting-edge approaches to Peacebuilding; nexus between climate change/environment, gender, and/or human rights based approaches and peacebuilding; National Reconciliation Models; Mediation skills training; Dialogue Design and methodologies;</t>
  </si>
  <si>
    <t>Conduct CSO, Gov capacity assessment</t>
  </si>
  <si>
    <t>Convene trainings</t>
  </si>
  <si>
    <t>Capacity building plan elaborated</t>
  </si>
  <si>
    <t>All interested agencies trained  on relevant thematics</t>
  </si>
  <si>
    <t xml:space="preserve">Output 2.2: Strengthen social communication and peacebuilding advocacy: Increase awareness by national authorities, civil society and wider public of Peacebuilding Priorities and results </t>
  </si>
  <si>
    <t xml:space="preserve">Indicator 2.2.1: Communication Strategy developed </t>
  </si>
  <si>
    <t>Baseline: 1
Target: 1 updated</t>
  </si>
  <si>
    <t xml:space="preserve">A 2.2.1: Assist RUNOs and UN System with communication strategies to ensure visibility of PBF activities as well as the PBF’s visibility with print, TV, Radio and social media posts. Advance General Peace Advocacy, such as 21 September activities. SDG 16 </t>
  </si>
  <si>
    <t>Develop visibility strategy</t>
  </si>
  <si>
    <t>Staff Salaries</t>
  </si>
  <si>
    <t>Visibility of PBF  and PBF funded activities enhanced through targeted actions</t>
  </si>
  <si>
    <t>Activities to enhance PBF visibility identified and dully implemented</t>
  </si>
  <si>
    <t>Prepare ToR for September 21 and international conflict resolutions day celebrations</t>
  </si>
  <si>
    <t>Indicator 2.2.2: Facebook posts developed and posted/reposted</t>
  </si>
  <si>
    <t>Baseline: 25
Target: 60</t>
  </si>
  <si>
    <t xml:space="preserve">A 2.2.2: Organize and facilitate national stakeholder meetings to ensure periodic updates on the implementation of the PBF portfolio. It includes public project presentations events to socialize new projects and/or closing projects </t>
  </si>
  <si>
    <t>A. 2.3.4</t>
  </si>
  <si>
    <t>All activities implemented by PBF recipients timely shared with Secretariat and PBF visibility ensured</t>
  </si>
  <si>
    <t>Prepare periodic report to be share with local stakeholders</t>
  </si>
  <si>
    <t>Gov aware of project activities and project implementation level</t>
  </si>
  <si>
    <t>Indicator 2.2.3: Number of Knowledge Products developed.</t>
  </si>
  <si>
    <t>Baseline: 0
Target: 3</t>
  </si>
  <si>
    <t xml:space="preserve">A 2.2.3:Maintain and regularly update a mapping of actors in peacebuilding and the existing gaps and programmatic entry points for project formulation identification </t>
  </si>
  <si>
    <t>Set up the database</t>
  </si>
  <si>
    <t>Establish SOP for regular updating</t>
  </si>
  <si>
    <t>Consultant with relevant skills recruited</t>
  </si>
  <si>
    <t>Freindly and intuitive database system in place</t>
  </si>
  <si>
    <t>Rules established for regular updating</t>
  </si>
  <si>
    <t xml:space="preserve">ToR ready </t>
  </si>
  <si>
    <t>Consultancy held</t>
  </si>
  <si>
    <t>Develop and share with recipients agencies Communication Strategy for PBF funded projects</t>
  </si>
  <si>
    <t>PU</t>
  </si>
  <si>
    <t>Indicator2.2.4: Number of emblemetic stories produced (video/text)</t>
  </si>
  <si>
    <t>A 2.2.4: Assist RUNOS in the development of stories in videos that feature emblematic stories and instructional videos that arise in implementation of projects</t>
  </si>
  <si>
    <t>Prepare script and equipment</t>
  </si>
  <si>
    <t xml:space="preserve">Data collection mission </t>
  </si>
  <si>
    <t>Development of the content and edition</t>
  </si>
  <si>
    <t>Lessons learned database set-up</t>
  </si>
  <si>
    <t>Emblematic stories registered</t>
  </si>
  <si>
    <t>Stories largely diffused</t>
  </si>
  <si>
    <t>Recruit consultancy firm</t>
  </si>
  <si>
    <t xml:space="preserve">Script ready </t>
  </si>
  <si>
    <t>Indicator 2.2.5 Number of newsletters about the main PBF interventions in Guinea-Bissau produced and disseminate</t>
  </si>
  <si>
    <t>Baseline: 0
Target: 2</t>
  </si>
  <si>
    <t>A 2.2.5 Develop semiannual newsletters about the main PBF interventions in Guinea-Bissau</t>
  </si>
  <si>
    <t>To be included under the new Communications Strategy;
Discussions with Communications focal points from recipient agencies</t>
  </si>
  <si>
    <t>Production/Edition of the semiannual newsletter based on texts and images shared by RUNOs to Secretariat</t>
  </si>
  <si>
    <t>Main PBF interventions in country dissiminated</t>
  </si>
  <si>
    <t>Newsletter disseminated among stakeholders</t>
  </si>
  <si>
    <t>Output 2.3 Strengthen the PBF project and portfolio level monitoring and evaluation</t>
  </si>
  <si>
    <t xml:space="preserve">Indicator 2.3.1: % of Projects and completed log frames </t>
  </si>
  <si>
    <t>Baseline: ?
Target: 80%</t>
  </si>
  <si>
    <t xml:space="preserve">A 2.3.1: Assist RUNO with on-going tailored technical assistance in M&amp;E, including assistance in preparing and reviewing project results framework and M&amp;E methodologies, ensuring their usability and coherence and looking for synergies in monitoring, data collection and analysis </t>
  </si>
  <si>
    <t xml:space="preserve">Indicator 2.3.2: # of Structures M&amp;E </t>
  </si>
  <si>
    <t>A 2.3.2: Organize and conduct structured M&amp;E visits to project sites. This can include organizing monitoring missions alone, with PBF Coordinator or with national focal point ministries to review the implementation of the PBF portfolio</t>
  </si>
  <si>
    <t xml:space="preserve">Baseline 
Target </t>
  </si>
  <si>
    <t>Define Joint Workplan with project teams and TT</t>
  </si>
  <si>
    <t>Prepare the TOR mission</t>
  </si>
  <si>
    <t>Conduct mission</t>
  </si>
  <si>
    <t>PBF Secretariat and national focal point aware of the implementation level and project impact in the field</t>
  </si>
  <si>
    <t>Joint workplan endorsed by all intervenients</t>
  </si>
  <si>
    <t>TOR clearly defines mission objectives</t>
  </si>
  <si>
    <t>Report of mission shared with RC, head of agencies and government</t>
  </si>
  <si>
    <t>DSA timely disbursed</t>
  </si>
  <si>
    <t>Firm</t>
  </si>
  <si>
    <t>Indicator 2.3.3: Put in place portfolio level data collection and analysis system</t>
  </si>
  <si>
    <t>Baseline: 0
Target: 1 per project</t>
  </si>
  <si>
    <t>A 2.3.3: Put in place portfolio level data collection and analysis methodologies, including perception surveys and community-based monitoring, as appropriate, to ensure there is higher level data and analysis on issues that the PBF aims to contribute to through its various projects</t>
  </si>
  <si>
    <t>Portfolio level data collection system setup</t>
  </si>
  <si>
    <t>ToR for community-based monitoring</t>
  </si>
  <si>
    <t>ToR for consultancy ready</t>
  </si>
  <si>
    <t>Missions conducted</t>
  </si>
  <si>
    <t>Prepare data collection and analysis methodologies strategy</t>
  </si>
  <si>
    <t>Data to be collected, methodology, prioritary locations clearly defined</t>
  </si>
  <si>
    <t>CBMS identified</t>
  </si>
  <si>
    <t>Consultancy NGO identified</t>
  </si>
  <si>
    <t>CBMS established</t>
  </si>
  <si>
    <t>A 2.3.4: Put in place regular PBF project review and trouble-shooting mechanisms to ensure that implementation challenges are discovered and addressed early or reporting to UN management and PBSO for further action</t>
  </si>
  <si>
    <t>Needs assessment</t>
  </si>
  <si>
    <t>Letter to government to reactivate the structure</t>
  </si>
  <si>
    <t>Identify members of Technical Team</t>
  </si>
  <si>
    <t>Launch</t>
  </si>
  <si>
    <t>M&amp;E/coordinator</t>
  </si>
  <si>
    <t>RC/Coordinator</t>
  </si>
  <si>
    <t>Government/Coordinator</t>
  </si>
  <si>
    <t>PBF Secretariat</t>
  </si>
  <si>
    <t>Indicator 2.3.5: Portfolio level evaluation conducted</t>
  </si>
  <si>
    <t>A 2.3.5: Support project evaluations and lessons learned. Includes accompanying field data collection of current and future project evaluations</t>
  </si>
  <si>
    <t xml:space="preserve">Field mission </t>
  </si>
  <si>
    <t>Project evaluation field mission followed</t>
  </si>
  <si>
    <t>Account n.</t>
  </si>
  <si>
    <t>Rent</t>
  </si>
  <si>
    <t>Common Services</t>
  </si>
  <si>
    <t>Cost Recovery</t>
  </si>
  <si>
    <t>IT</t>
  </si>
  <si>
    <t>Road taxes</t>
  </si>
  <si>
    <t>Driver uniform</t>
  </si>
  <si>
    <t>Car Supllies</t>
  </si>
  <si>
    <t>Misc</t>
  </si>
  <si>
    <t>Purchase/produce stationeries</t>
  </si>
  <si>
    <t>M&amp;E/Coordinator/AFA</t>
  </si>
  <si>
    <t>Commitments to date</t>
  </si>
  <si>
    <t xml:space="preserve">PU </t>
  </si>
  <si>
    <t>Identify needs/support</t>
  </si>
  <si>
    <t>Beneficiary supported</t>
  </si>
  <si>
    <t>Financially support PBSO/PBC mission</t>
  </si>
  <si>
    <t>Technical team supported</t>
  </si>
  <si>
    <t>Coodinate PBF business with RC/O, head of agencies and government</t>
  </si>
  <si>
    <t>Support RC coordination role</t>
  </si>
  <si>
    <t>Coordinate UN priority investment identification, proposal submission</t>
  </si>
  <si>
    <t>Clarify PBF added value&amp;niche and ensure synergies</t>
  </si>
  <si>
    <t>All identified stakeholders consulted</t>
  </si>
  <si>
    <t>Necessary stationaries supplied</t>
  </si>
  <si>
    <t>Travel conducted</t>
  </si>
  <si>
    <t>Necessary supplies purchased</t>
  </si>
  <si>
    <t>LConsultant with relevant skills timely hired</t>
  </si>
  <si>
    <t>International Consultant hired</t>
  </si>
  <si>
    <t>Coordinator/consultants</t>
  </si>
  <si>
    <t>Consultants</t>
  </si>
  <si>
    <t xml:space="preserve">PBF secretariat participates and contributes to peace&amp;conflict resolution  day celebration </t>
  </si>
  <si>
    <t>M&amp;E Officer</t>
  </si>
  <si>
    <t>PBF Secretariat sharepoint</t>
  </si>
  <si>
    <t>M&amp;E officer to keep track and record all PBF project evaluations on sharepoint</t>
  </si>
  <si>
    <t>PBF Secretariat documents and records</t>
  </si>
  <si>
    <t>Baseline: 0 (2020)
Target: 6 project evaluations.</t>
  </si>
  <si>
    <r>
      <t xml:space="preserve">Indicator 2.3.4: </t>
    </r>
    <r>
      <rPr>
        <strike/>
        <sz val="10"/>
        <color theme="1"/>
        <rFont val="Calibri"/>
        <family val="2"/>
      </rPr>
      <t xml:space="preserve">Portfolio level evaluation conducted </t>
    </r>
    <r>
      <rPr>
        <sz val="10"/>
        <color theme="1"/>
        <rFont val="Calibri"/>
        <family val="2"/>
      </rPr>
      <t>Number of project evaluations finalized</t>
    </r>
  </si>
  <si>
    <t>M&amp;E officer to keep track and record all PBF projects M&amp;E Plans on sharepoint</t>
  </si>
  <si>
    <t>Indicator 2.3.3: Data collection methodologies in place and being analyzed and reported</t>
  </si>
  <si>
    <t>M&amp;E officer to record all PBF visits on sharepoint</t>
  </si>
  <si>
    <t>Baseline: 0
Target: 4 (2 per semester)</t>
  </si>
  <si>
    <r>
      <t xml:space="preserve">Indicator 2.3.2: </t>
    </r>
    <r>
      <rPr>
        <strike/>
        <sz val="10"/>
        <color theme="1"/>
        <rFont val="Calibri"/>
        <family val="2"/>
      </rPr>
      <t># of Structures M&amp;E</t>
    </r>
    <r>
      <rPr>
        <sz val="10"/>
        <color theme="1"/>
        <rFont val="Calibri"/>
        <family val="2"/>
      </rPr>
      <t xml:space="preserve"> Number of monitoring visits to projects sites
</t>
    </r>
  </si>
  <si>
    <t>M&amp;E officer to keep track and record of  PBF projects on sharepoint</t>
  </si>
  <si>
    <t>Baseline: 
Target: 80%</t>
  </si>
  <si>
    <t xml:space="preserve">Indicator 2.3.1: % of Projects and completed log frames 
</t>
  </si>
  <si>
    <t>M&amp;E officer to keep record of newsletters about   PBF projects in GB on sharepoint</t>
  </si>
  <si>
    <t>Indicator 2.2.5 Number of newsletters about the main PBF interventions in Guinea-Bissau produced and disseminated</t>
  </si>
  <si>
    <t>M&amp;E officer to keep record of emblemetic stories produced related to PBF projects in GB on sharepoint</t>
  </si>
  <si>
    <t>M&amp;E officer to keep record of all Knowledge Products developed on sharepoint (mapping of  actors in peacebuilding in GB, studies on status of social cohesion, etc)</t>
  </si>
  <si>
    <t>Communications and visibility monitoring tool - PBF Secretariat sharepoint</t>
  </si>
  <si>
    <t>M&amp;E officer to keep record of facebook posts related to PBF projects in GB</t>
  </si>
  <si>
    <t>Communications and visibility monitoring tool</t>
  </si>
  <si>
    <t>Baseline: 1 strategy
Target: 1 updated strategy</t>
  </si>
  <si>
    <t>PBF Secretariat Coordinator and M&amp;E Officer</t>
  </si>
  <si>
    <t>Data to be stored in an excel file in PBF Secretariat sharepoint</t>
  </si>
  <si>
    <t xml:space="preserve">1-The questionnaire exists since 2019 but can be adapted to collect additional aspects 
2. Submit the questionnaire before the semiannual reporting period.
3. Analyse the results and insert in the semiannual report
</t>
  </si>
  <si>
    <t>Survey. One per Semester</t>
  </si>
  <si>
    <t xml:space="preserve">Baseline: 65% satisfaction 
Target: 80% satisfaction                         </t>
  </si>
  <si>
    <t xml:space="preserve">Indicator 2.1.2: Satisfaction with technical assistance provided </t>
  </si>
  <si>
    <t>PBF Secretariat Coordinator</t>
  </si>
  <si>
    <t>Information to be recorded by PBF Secretariat Coordinator on the Secretariat Sharepoint.
M&amp;E Officer to gather information and report.</t>
  </si>
  <si>
    <t>Baseline 
Target</t>
  </si>
  <si>
    <t>M&amp;E Officer to gather information on Project Documents on sharepoint and on MPTFO Gateway</t>
  </si>
  <si>
    <t>Runos' project M&amp;E plans developed and implemented</t>
  </si>
  <si>
    <r>
      <rPr>
        <b/>
        <sz val="10"/>
        <color theme="1"/>
        <rFont val="Calibri"/>
        <family val="2"/>
      </rPr>
      <t>Baseline</t>
    </r>
    <r>
      <rPr>
        <sz val="10"/>
        <color theme="1"/>
        <rFont val="Calibri"/>
        <family val="2"/>
      </rPr>
      <t xml:space="preserve">: All projects have M&amp;E plans, but few have data collection instruments 
</t>
    </r>
    <r>
      <rPr>
        <b/>
        <sz val="10"/>
        <color theme="1"/>
        <rFont val="Calibri"/>
        <family val="2"/>
      </rPr>
      <t>Target</t>
    </r>
    <r>
      <rPr>
        <sz val="10"/>
        <color theme="1"/>
        <rFont val="Calibri"/>
        <family val="2"/>
      </rPr>
      <t>: New Projects have improved monitoring system with data collection instruments.</t>
    </r>
  </si>
  <si>
    <t>Indicator 2b: Improved PBF project monitoring systems and portfolio level data.</t>
  </si>
  <si>
    <t>M&amp;E Officer to gather information on Project Documents on sharepoint and MPTFO Gateway</t>
  </si>
  <si>
    <t>Runos' project progress reports</t>
  </si>
  <si>
    <r>
      <rPr>
        <b/>
        <sz val="10"/>
        <color theme="1"/>
        <rFont val="Calibri"/>
        <family val="2"/>
      </rPr>
      <t>Baseline</t>
    </r>
    <r>
      <rPr>
        <sz val="10"/>
        <color theme="1"/>
        <rFont val="Calibri"/>
        <family val="2"/>
      </rPr>
      <t xml:space="preserve">: 4%
</t>
    </r>
    <r>
      <rPr>
        <b/>
        <sz val="10"/>
        <color theme="1"/>
        <rFont val="Calibri"/>
        <family val="2"/>
      </rPr>
      <t>Target</t>
    </r>
    <r>
      <rPr>
        <sz val="10"/>
        <color theme="1"/>
        <rFont val="Calibri"/>
        <family val="2"/>
      </rPr>
      <t>: 70% of projects are On Track</t>
    </r>
  </si>
  <si>
    <t>Indicator 2a: PBF progress toward implementation by RUNOS is On Track.</t>
  </si>
  <si>
    <t>MPTFO/PBF Secretariat documents and records</t>
  </si>
  <si>
    <r>
      <rPr>
        <b/>
        <u/>
        <sz val="10"/>
        <color theme="1"/>
        <rFont val="Calibri"/>
        <family val="2"/>
      </rPr>
      <t>Baseline</t>
    </r>
    <r>
      <rPr>
        <sz val="10"/>
        <color theme="1"/>
        <rFont val="Calibri"/>
        <family val="2"/>
      </rPr>
      <t xml:space="preserve">: Currently higher than 15%
</t>
    </r>
    <r>
      <rPr>
        <b/>
        <u/>
        <sz val="10"/>
        <color theme="1"/>
        <rFont val="Calibri"/>
        <family val="2"/>
      </rPr>
      <t>Target</t>
    </r>
    <r>
      <rPr>
        <sz val="10"/>
        <color theme="1"/>
        <rFont val="Calibri"/>
        <family val="2"/>
      </rPr>
      <t>: 30% of project budgets dedicated to Gender Issues or suport Women’s Empowerment</t>
    </r>
  </si>
  <si>
    <t>Indicator 1.3.2:  New Projects have at least 30% of funds allocated to Gender Issues or support Women’s Empowerment</t>
  </si>
  <si>
    <t>Information to be recorded by PBF Secretariat Coordinator on the Secretariat Sharepoint.
M&amp;E Officer to gather information on PBF Secretariat sharepoint and MPTFO Gateway</t>
  </si>
  <si>
    <r>
      <rPr>
        <b/>
        <u/>
        <sz val="10"/>
        <color theme="1"/>
        <rFont val="Calibri"/>
        <family val="2"/>
      </rPr>
      <t>Baseline</t>
    </r>
    <r>
      <rPr>
        <sz val="10"/>
        <color theme="1"/>
        <rFont val="Calibri"/>
        <family val="2"/>
      </rPr>
      <t xml:space="preserve">: 6
</t>
    </r>
    <r>
      <rPr>
        <b/>
        <u/>
        <sz val="10"/>
        <color theme="1"/>
        <rFont val="Calibri"/>
        <family val="2"/>
      </rPr>
      <t>Target</t>
    </r>
    <r>
      <rPr>
        <sz val="10"/>
        <color theme="1"/>
        <rFont val="Calibri"/>
        <family val="2"/>
      </rPr>
      <t xml:space="preserve"> : 2 for 2019 and X for 2020</t>
    </r>
  </si>
  <si>
    <t>Baseline: 
Target: 1 update per semester</t>
  </si>
  <si>
    <t>M&amp;E Officer to verify all reports submitted on MPTFO Gateway</t>
  </si>
  <si>
    <t>Baseline: 7
Target: 9</t>
  </si>
  <si>
    <t xml:space="preserve">Indicator 1.2.2: Quality Reports Submitted by the Deadline </t>
  </si>
  <si>
    <t>M&amp;E Officer to record all meetings minutes on PBF Secretariat Sharepoint</t>
  </si>
  <si>
    <t>Baseline: 8
Target: 10</t>
  </si>
  <si>
    <t>Output 1.2 Effective project implementation, communication and coordination enabled to ensure proper Oversight, Coherence and Complementarity between Projects</t>
  </si>
  <si>
    <t>Information to be recorded by PBF Secretariat Coordinator on the Secretariat Sharepoint.</t>
  </si>
  <si>
    <t>PBF Secretariat quarterly team meetings records</t>
  </si>
  <si>
    <t>Baseline: 0
Target: 4 new computers by the end of 2019</t>
  </si>
  <si>
    <t>Baseline: 
Target: 2 trainings completed</t>
  </si>
  <si>
    <t>PBF Secretariat Coordinator to keep record of all staff evaluations and renewal of contracts</t>
  </si>
  <si>
    <t>Baseline: 3
Target: 5</t>
  </si>
  <si>
    <t xml:space="preserve">Indicator 1.1.2: Office has full complement of Staff                       </t>
  </si>
  <si>
    <t>M&amp;E Officer to gather information on PBF Secretariat sharepoint and MPTFO Gateway</t>
  </si>
  <si>
    <t>PBF Secretariat documents and records/MPTFO</t>
  </si>
  <si>
    <t>Baseline: 
Target: 1</t>
  </si>
  <si>
    <r>
      <rPr>
        <b/>
        <sz val="10"/>
        <color theme="1"/>
        <rFont val="Calibri"/>
        <family val="2"/>
      </rPr>
      <t>Baseline</t>
    </r>
    <r>
      <rPr>
        <sz val="10"/>
        <color theme="1"/>
        <rFont val="Calibri"/>
        <family val="2"/>
      </rPr>
      <t xml:space="preserve"> 1a: 65% of respondents fully or partially satisfied 
</t>
    </r>
    <r>
      <rPr>
        <b/>
        <sz val="10"/>
        <color theme="1"/>
        <rFont val="Calibri"/>
        <family val="2"/>
      </rPr>
      <t>Target</t>
    </r>
    <r>
      <rPr>
        <sz val="10"/>
        <color theme="1"/>
        <rFont val="Calibri"/>
        <family val="2"/>
      </rPr>
      <t xml:space="preserve"> 1a: At least 75% of respondents fully or partially satisfied </t>
    </r>
  </si>
  <si>
    <t>Outcome indicator 1a:  Evaluation of PBF Secretariat by UN Leadership, RUNOS, and national stakeholders</t>
  </si>
  <si>
    <t>Outcome 1: The effective developpment, implementations, monitoring, oversight of peacebulding projects and the overall strategic direction of the PBF portfolio in Guinea-Bissau is ensured</t>
  </si>
  <si>
    <t>External Evaluation</t>
  </si>
  <si>
    <t>PBF Reporting deadlines</t>
  </si>
  <si>
    <t>12 22</t>
  </si>
  <si>
    <t>11 22</t>
  </si>
  <si>
    <t>10 22</t>
  </si>
  <si>
    <t>9 22</t>
  </si>
  <si>
    <t>8 22</t>
  </si>
  <si>
    <t>7 22</t>
  </si>
  <si>
    <t>6 22</t>
  </si>
  <si>
    <t>5 22</t>
  </si>
  <si>
    <t>4 22</t>
  </si>
  <si>
    <t>3 22</t>
  </si>
  <si>
    <t>2 22</t>
  </si>
  <si>
    <t>01 22</t>
  </si>
  <si>
    <t>12 21</t>
  </si>
  <si>
    <t>11 21</t>
  </si>
  <si>
    <t>10 21</t>
  </si>
  <si>
    <t>9 21</t>
  </si>
  <si>
    <t>8 21</t>
  </si>
  <si>
    <t>7 21</t>
  </si>
  <si>
    <t>6 21</t>
  </si>
  <si>
    <t>5 21</t>
  </si>
  <si>
    <t>4 21</t>
  </si>
  <si>
    <t>3 21</t>
  </si>
  <si>
    <t>2 21</t>
  </si>
  <si>
    <t>01 21</t>
  </si>
  <si>
    <t>Actual Expenditure</t>
  </si>
  <si>
    <t>Budget</t>
  </si>
  <si>
    <t>Data collection (D)
M&amp;E visits [Defined with stakeholders](V)</t>
  </si>
  <si>
    <r>
      <t xml:space="preserve">Responsible for data collection
</t>
    </r>
    <r>
      <rPr>
        <sz val="10"/>
        <color theme="1"/>
        <rFont val="Calibri"/>
        <family val="2"/>
      </rPr>
      <t>[Institution and job title]</t>
    </r>
  </si>
  <si>
    <r>
      <t xml:space="preserve">Data storage </t>
    </r>
    <r>
      <rPr>
        <b/>
        <sz val="10"/>
        <color theme="1"/>
        <rFont val="Calibri"/>
        <family val="2"/>
      </rPr>
      <t xml:space="preserve">
</t>
    </r>
    <r>
      <rPr>
        <sz val="10"/>
        <color theme="1"/>
        <rFont val="Calibri"/>
        <family val="2"/>
      </rPr>
      <t>[Where and how do you store the data collected?]</t>
    </r>
  </si>
  <si>
    <r>
      <t xml:space="preserve">Data collection process
</t>
    </r>
    <r>
      <rPr>
        <sz val="10"/>
        <color theme="1"/>
        <rFont val="Calibri"/>
        <family val="2"/>
      </rPr>
      <t>[How do you expect to collect the data? Please identify key actions to be undertaken]</t>
    </r>
  </si>
  <si>
    <r>
      <t>Means of verification</t>
    </r>
    <r>
      <rPr>
        <b/>
        <sz val="10"/>
        <color theme="1"/>
        <rFont val="Calibri"/>
        <family val="2"/>
      </rPr>
      <t xml:space="preserve">
</t>
    </r>
    <r>
      <rPr>
        <sz val="10"/>
        <color theme="1"/>
        <rFont val="Calibri"/>
        <family val="2"/>
      </rPr>
      <t>[method of data collection]</t>
    </r>
  </si>
  <si>
    <t xml:space="preserve">Alignment with UNPAF Outcome/Output </t>
  </si>
  <si>
    <t>Indicators by results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</si>
</sst>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 #,##0.00_-;_-* &quot;-&quot;??_-;_-@_-"/>
    <numFmt numFmtId="165" formatCode="_-* #,##0_-;\-* #,##0_-;_-* &quot;-&quot;??_-;_-@_-"/>
  </numFmts>
  <fonts count="35" x14ac:knownFonts="1">
    <font>
      <sz val="11"/>
      <color theme="1"/>
      <name val="Calibri"/>
      <family val="2"/>
      <scheme val="minor"/>
    </font>
    <font>
      <b/>
      <sz val="14"/>
      <color indexed="8"/>
      <name val="Calibri"/>
      <family val="2"/>
    </font>
    <font>
      <sz val="10"/>
      <color indexed="8"/>
      <name val="Calibri"/>
      <family val="2"/>
    </font>
    <font>
      <sz val="8"/>
      <name val="Calibri"/>
      <family val="2"/>
    </font>
    <font>
      <sz val="11"/>
      <color theme="1"/>
      <name val="Calibri"/>
      <family val="2"/>
      <scheme val="minor"/>
    </font>
    <font>
      <sz val="10"/>
      <color theme="1"/>
      <name val="Calibri"/>
      <family val="2"/>
      <scheme val="minor"/>
    </font>
    <font>
      <b/>
      <sz val="11"/>
      <color theme="1"/>
      <name val="Calibri"/>
      <family val="2"/>
    </font>
    <font>
      <b/>
      <sz val="10"/>
      <color theme="1"/>
      <name val="Calibri"/>
      <family val="2"/>
    </font>
    <font>
      <sz val="10"/>
      <color theme="1"/>
      <name val="Calibri"/>
      <family val="2"/>
    </font>
    <font>
      <b/>
      <sz val="9"/>
      <color theme="1"/>
      <name val="Calibri"/>
      <family val="2"/>
    </font>
    <font>
      <sz val="9"/>
      <color theme="1"/>
      <name val="Calibri"/>
      <family val="2"/>
    </font>
    <font>
      <b/>
      <sz val="10"/>
      <color theme="1"/>
      <name val="Calibri"/>
      <family val="2"/>
      <scheme val="minor"/>
    </font>
    <font>
      <sz val="12"/>
      <color theme="1"/>
      <name val="Calibri"/>
      <family val="2"/>
    </font>
    <font>
      <b/>
      <sz val="12"/>
      <color theme="1"/>
      <name val="Calibri"/>
      <family val="2"/>
    </font>
    <font>
      <b/>
      <u/>
      <sz val="10"/>
      <color theme="1"/>
      <name val="Calibri"/>
      <family val="2"/>
    </font>
    <font>
      <b/>
      <i/>
      <sz val="10"/>
      <color theme="1"/>
      <name val="Calibri"/>
      <family val="2"/>
    </font>
    <font>
      <b/>
      <sz val="10"/>
      <name val="Calibri"/>
      <family val="2"/>
    </font>
    <font>
      <sz val="10"/>
      <name val="Calibri"/>
      <family val="2"/>
    </font>
    <font>
      <b/>
      <sz val="11"/>
      <color theme="1"/>
      <name val="Calibri"/>
      <family val="2"/>
      <scheme val="minor"/>
    </font>
    <font>
      <i/>
      <sz val="11"/>
      <color theme="1"/>
      <name val="Calibri"/>
      <family val="2"/>
      <scheme val="minor"/>
    </font>
    <font>
      <b/>
      <sz val="12"/>
      <color theme="1"/>
      <name val="Calibri"/>
      <family val="2"/>
      <scheme val="minor"/>
    </font>
    <font>
      <b/>
      <i/>
      <sz val="11"/>
      <color theme="1"/>
      <name val="Calibri"/>
      <family val="2"/>
      <scheme val="minor"/>
    </font>
    <font>
      <sz val="9"/>
      <color indexed="81"/>
      <name val="Tahoma"/>
      <charset val="1"/>
    </font>
    <font>
      <b/>
      <sz val="9"/>
      <color indexed="81"/>
      <name val="Tahoma"/>
      <charset val="1"/>
    </font>
    <font>
      <sz val="11"/>
      <color rgb="FFFF0000"/>
      <name val="Calibri"/>
      <family val="2"/>
      <scheme val="minor"/>
    </font>
    <font>
      <b/>
      <sz val="10"/>
      <color theme="1"/>
      <name val="Calibri"/>
    </font>
    <font>
      <sz val="10"/>
      <color theme="1"/>
      <name val="Calibri"/>
    </font>
    <font>
      <sz val="10"/>
      <name val="Times New Roman"/>
      <family val="1"/>
    </font>
    <font>
      <sz val="11"/>
      <color rgb="FFFF0000"/>
      <name val="Calibri"/>
      <family val="2"/>
    </font>
    <font>
      <sz val="10"/>
      <color rgb="FFFF0000"/>
      <name val="Calibri"/>
      <family val="2"/>
    </font>
    <font>
      <sz val="10"/>
      <color rgb="FFFF0000"/>
      <name val="Calibri"/>
      <family val="2"/>
      <scheme val="minor"/>
    </font>
    <font>
      <i/>
      <sz val="11"/>
      <color rgb="FFFF0000"/>
      <name val="Calibri"/>
      <family val="2"/>
      <scheme val="minor"/>
    </font>
    <font>
      <sz val="12"/>
      <color rgb="FFFF0000"/>
      <name val="Calibri"/>
      <family val="2"/>
      <scheme val="minor"/>
    </font>
    <font>
      <sz val="10"/>
      <color theme="1"/>
      <name val="Times New Roman"/>
      <family val="1"/>
    </font>
    <font>
      <strike/>
      <sz val="10"/>
      <color theme="1"/>
      <name val="Calibri"/>
      <family val="2"/>
    </font>
  </fonts>
  <fills count="16">
    <fill>
      <patternFill patternType="none"/>
    </fill>
    <fill>
      <patternFill patternType="gray125"/>
    </fill>
    <fill>
      <patternFill patternType="solid">
        <fgColor indexed="44"/>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4" tint="0.39997558519241921"/>
        <bgColor indexed="64"/>
      </patternFill>
    </fill>
    <fill>
      <patternFill patternType="solid">
        <fgColor theme="0" tint="-4.9989318521683403E-2"/>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2" tint="-0.249977111117893"/>
        <bgColor indexed="64"/>
      </patternFill>
    </fill>
    <fill>
      <patternFill patternType="solid">
        <fgColor rgb="FFE7E6E6"/>
        <bgColor indexed="64"/>
      </patternFill>
    </fill>
    <fill>
      <patternFill patternType="solid">
        <fgColor theme="9" tint="0.79998168889431442"/>
        <bgColor indexed="64"/>
      </patternFill>
    </fill>
    <fill>
      <patternFill patternType="solid">
        <fgColor theme="0"/>
        <bgColor indexed="64"/>
      </patternFill>
    </fill>
  </fills>
  <borders count="9">
    <border>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164" fontId="4" fillId="0" borderId="0" applyFont="0" applyFill="0" applyBorder="0" applyAlignment="0" applyProtection="0"/>
  </cellStyleXfs>
  <cellXfs count="264">
    <xf numFmtId="0" fontId="0" fillId="0" borderId="0" xfId="0"/>
    <xf numFmtId="0" fontId="2" fillId="0" borderId="0" xfId="0" applyFont="1"/>
    <xf numFmtId="0" fontId="0" fillId="0" borderId="0" xfId="0" applyAlignment="1">
      <alignment horizontal="center" vertical="top"/>
    </xf>
    <xf numFmtId="0" fontId="0" fillId="0" borderId="0" xfId="0" applyBorder="1"/>
    <xf numFmtId="0" fontId="2" fillId="0" borderId="0" xfId="0" applyFont="1" applyBorder="1"/>
    <xf numFmtId="0" fontId="1" fillId="0" borderId="0" xfId="0" applyFont="1" applyBorder="1" applyAlignment="1">
      <alignment vertical="center"/>
    </xf>
    <xf numFmtId="0" fontId="1" fillId="0" borderId="0" xfId="0" applyFont="1" applyBorder="1" applyAlignment="1">
      <alignment horizontal="center" vertical="top"/>
    </xf>
    <xf numFmtId="0" fontId="1" fillId="0" borderId="0" xfId="0" applyFont="1" applyBorder="1" applyAlignment="1">
      <alignment horizontal="center" vertical="center"/>
    </xf>
    <xf numFmtId="165" fontId="5" fillId="3" borderId="4" xfId="1" applyNumberFormat="1" applyFont="1" applyFill="1" applyBorder="1" applyAlignment="1">
      <alignment horizontal="center" vertical="center" wrapText="1"/>
    </xf>
    <xf numFmtId="165" fontId="5" fillId="3" borderId="4" xfId="1" applyNumberFormat="1" applyFont="1" applyFill="1" applyBorder="1" applyAlignment="1">
      <alignment vertical="center" wrapText="1"/>
    </xf>
    <xf numFmtId="165" fontId="5" fillId="7" borderId="4" xfId="1" applyNumberFormat="1" applyFont="1" applyFill="1" applyBorder="1" applyAlignment="1">
      <alignment vertical="center" wrapText="1"/>
    </xf>
    <xf numFmtId="165" fontId="5" fillId="7" borderId="4" xfId="1" applyNumberFormat="1" applyFont="1" applyFill="1" applyBorder="1" applyAlignment="1">
      <alignment horizontal="center" vertical="center" wrapText="1"/>
    </xf>
    <xf numFmtId="0" fontId="9" fillId="3" borderId="4" xfId="0" applyFont="1" applyFill="1" applyBorder="1" applyAlignment="1">
      <alignment horizontal="left" vertical="top" wrapText="1"/>
    </xf>
    <xf numFmtId="0" fontId="12" fillId="7" borderId="4" xfId="0" applyFont="1" applyFill="1" applyBorder="1" applyAlignment="1">
      <alignment horizontal="center" vertical="center" wrapText="1"/>
    </xf>
    <xf numFmtId="0" fontId="1" fillId="0" borderId="0" xfId="0" applyFont="1" applyBorder="1" applyAlignment="1">
      <alignment horizontal="center" vertical="center"/>
    </xf>
    <xf numFmtId="0" fontId="8" fillId="7" borderId="4" xfId="0" applyFont="1" applyFill="1" applyBorder="1" applyAlignment="1">
      <alignment horizontal="left" vertical="top" wrapText="1"/>
    </xf>
    <xf numFmtId="0" fontId="7" fillId="7" borderId="4" xfId="0" applyFont="1" applyFill="1" applyBorder="1" applyAlignment="1">
      <alignment vertical="top" wrapText="1"/>
    </xf>
    <xf numFmtId="0" fontId="8" fillId="7" borderId="4" xfId="0" applyFont="1" applyFill="1" applyBorder="1" applyAlignment="1">
      <alignment horizontal="center" vertical="center" wrapText="1"/>
    </xf>
    <xf numFmtId="0" fontId="2" fillId="0" borderId="4" xfId="0" applyFont="1" applyBorder="1"/>
    <xf numFmtId="0" fontId="8" fillId="3" borderId="4" xfId="0" applyFont="1" applyFill="1" applyBorder="1" applyAlignment="1">
      <alignment horizontal="center" vertical="center" wrapText="1"/>
    </xf>
    <xf numFmtId="3" fontId="14" fillId="3" borderId="4" xfId="0" applyNumberFormat="1" applyFont="1" applyFill="1" applyBorder="1" applyAlignment="1">
      <alignment horizontal="center" vertical="center" wrapText="1"/>
    </xf>
    <xf numFmtId="0" fontId="0" fillId="6" borderId="4" xfId="0" applyFill="1" applyBorder="1" applyAlignment="1"/>
    <xf numFmtId="0" fontId="0" fillId="6" borderId="4" xfId="0" applyFont="1" applyFill="1" applyBorder="1" applyAlignment="1"/>
    <xf numFmtId="0" fontId="1" fillId="0" borderId="0" xfId="0" applyFont="1" applyBorder="1" applyAlignment="1">
      <alignment horizontal="center" vertical="center"/>
    </xf>
    <xf numFmtId="0" fontId="2" fillId="7" borderId="4" xfId="0" applyFont="1" applyFill="1" applyBorder="1"/>
    <xf numFmtId="0" fontId="7" fillId="3" borderId="4" xfId="0" applyFont="1" applyFill="1" applyBorder="1" applyAlignment="1">
      <alignment vertical="top" wrapText="1"/>
    </xf>
    <xf numFmtId="0" fontId="8" fillId="3" borderId="4" xfId="0" applyFont="1" applyFill="1" applyBorder="1" applyAlignment="1">
      <alignment horizontal="left" vertical="top" wrapText="1"/>
    </xf>
    <xf numFmtId="0" fontId="1" fillId="0" borderId="0" xfId="0" applyFont="1" applyBorder="1" applyAlignment="1">
      <alignment vertical="top" wrapText="1"/>
    </xf>
    <xf numFmtId="0" fontId="0" fillId="0" borderId="0" xfId="0" applyAlignment="1">
      <alignment vertical="top" wrapText="1"/>
    </xf>
    <xf numFmtId="0" fontId="12" fillId="3" borderId="4" xfId="0" applyFont="1" applyFill="1" applyBorder="1" applyAlignment="1">
      <alignment horizontal="left" vertical="center" wrapText="1"/>
    </xf>
    <xf numFmtId="0" fontId="12" fillId="7" borderId="4" xfId="0" applyFont="1" applyFill="1" applyBorder="1" applyAlignment="1">
      <alignment horizontal="left" vertical="center" wrapText="1"/>
    </xf>
    <xf numFmtId="3" fontId="7" fillId="3" borderId="4" xfId="0" applyNumberFormat="1" applyFont="1" applyFill="1" applyBorder="1" applyAlignment="1">
      <alignment horizontal="center" vertical="center" wrapText="1"/>
    </xf>
    <xf numFmtId="0" fontId="7" fillId="2" borderId="4" xfId="0" applyFont="1" applyFill="1" applyBorder="1" applyAlignment="1">
      <alignment vertical="top" wrapText="1"/>
    </xf>
    <xf numFmtId="0" fontId="7" fillId="7" borderId="4" xfId="0" applyFont="1" applyFill="1" applyBorder="1" applyAlignment="1">
      <alignment horizontal="left" vertical="top" wrapText="1"/>
    </xf>
    <xf numFmtId="0" fontId="8" fillId="3" borderId="4" xfId="0" applyFont="1" applyFill="1" applyBorder="1" applyAlignment="1">
      <alignment vertical="top" wrapText="1"/>
    </xf>
    <xf numFmtId="0" fontId="8" fillId="7" borderId="4" xfId="0" applyFont="1" applyFill="1" applyBorder="1" applyAlignment="1">
      <alignment vertical="top" wrapText="1"/>
    </xf>
    <xf numFmtId="0" fontId="7" fillId="3" borderId="4" xfId="0" applyFont="1" applyFill="1" applyBorder="1" applyAlignment="1">
      <alignment horizontal="left" vertical="top" wrapText="1"/>
    </xf>
    <xf numFmtId="0" fontId="11" fillId="7" borderId="4" xfId="0" applyFont="1" applyFill="1" applyBorder="1" applyAlignment="1">
      <alignment vertical="top" wrapText="1"/>
    </xf>
    <xf numFmtId="0" fontId="12" fillId="7" borderId="4" xfId="0" applyFont="1" applyFill="1" applyBorder="1" applyAlignment="1">
      <alignment vertical="center" wrapText="1"/>
    </xf>
    <xf numFmtId="0" fontId="11" fillId="3" borderId="4" xfId="0" applyFont="1" applyFill="1" applyBorder="1" applyAlignment="1">
      <alignment horizontal="left" vertical="top" wrapText="1"/>
    </xf>
    <xf numFmtId="0" fontId="12" fillId="3" borderId="4" xfId="0" applyFont="1" applyFill="1" applyBorder="1" applyAlignment="1">
      <alignment horizontal="center" vertical="center" wrapText="1"/>
    </xf>
    <xf numFmtId="0" fontId="11" fillId="7" borderId="4" xfId="0" applyFont="1" applyFill="1" applyBorder="1" applyAlignment="1">
      <alignment horizontal="left" vertical="top" wrapText="1"/>
    </xf>
    <xf numFmtId="0" fontId="5" fillId="0" borderId="0" xfId="0" applyFont="1" applyBorder="1" applyAlignment="1">
      <alignment horizontal="center" vertical="center"/>
    </xf>
    <xf numFmtId="0" fontId="5" fillId="0" borderId="0" xfId="0" applyFont="1" applyAlignment="1">
      <alignment horizontal="center" vertical="center"/>
    </xf>
    <xf numFmtId="0" fontId="7" fillId="5" borderId="4" xfId="0" applyFont="1" applyFill="1" applyBorder="1" applyAlignment="1">
      <alignment horizontal="center" vertical="center" wrapText="1"/>
    </xf>
    <xf numFmtId="0" fontId="7" fillId="9" borderId="4" xfId="0" applyFont="1" applyFill="1" applyBorder="1" applyAlignment="1">
      <alignment vertical="top" wrapText="1"/>
    </xf>
    <xf numFmtId="0" fontId="7" fillId="9" borderId="4" xfId="0" applyFont="1" applyFill="1" applyBorder="1" applyAlignment="1">
      <alignment horizontal="center" vertical="top" wrapText="1"/>
    </xf>
    <xf numFmtId="4" fontId="7" fillId="10" borderId="8" xfId="0" applyNumberFormat="1" applyFont="1" applyFill="1" applyBorder="1" applyAlignment="1">
      <alignment vertical="top" wrapText="1"/>
    </xf>
    <xf numFmtId="4" fontId="7" fillId="9" borderId="8" xfId="0" applyNumberFormat="1" applyFont="1" applyFill="1" applyBorder="1" applyAlignment="1">
      <alignment vertical="top" wrapText="1"/>
    </xf>
    <xf numFmtId="0" fontId="1" fillId="0" borderId="0" xfId="0" applyFont="1" applyBorder="1" applyAlignment="1">
      <alignment horizontal="center" vertical="center"/>
    </xf>
    <xf numFmtId="3" fontId="7" fillId="3" borderId="5" xfId="0" applyNumberFormat="1" applyFont="1" applyFill="1" applyBorder="1" applyAlignment="1">
      <alignment horizontal="center" vertical="center" wrapText="1"/>
    </xf>
    <xf numFmtId="0" fontId="0" fillId="6" borderId="4" xfId="0" applyFill="1" applyBorder="1" applyAlignment="1">
      <alignment horizontal="center"/>
    </xf>
    <xf numFmtId="0" fontId="7" fillId="3" borderId="4" xfId="0" applyFont="1" applyFill="1" applyBorder="1" applyAlignment="1">
      <alignment horizontal="left" vertical="top" wrapText="1"/>
    </xf>
    <xf numFmtId="0" fontId="8" fillId="3" borderId="4" xfId="0" applyFont="1" applyFill="1" applyBorder="1" applyAlignment="1">
      <alignment horizontal="left" vertical="top" wrapText="1"/>
    </xf>
    <xf numFmtId="0" fontId="7" fillId="7" borderId="4" xfId="0" applyFont="1" applyFill="1" applyBorder="1" applyAlignment="1">
      <alignment horizontal="left" vertical="top" wrapText="1"/>
    </xf>
    <xf numFmtId="0" fontId="0" fillId="6" borderId="1" xfId="0" applyFill="1" applyBorder="1" applyAlignment="1">
      <alignment horizontal="center"/>
    </xf>
    <xf numFmtId="0" fontId="0" fillId="6" borderId="3" xfId="0" applyFill="1" applyBorder="1" applyAlignment="1">
      <alignment horizontal="center"/>
    </xf>
    <xf numFmtId="0" fontId="7" fillId="3" borderId="4" xfId="0" applyFont="1" applyFill="1" applyBorder="1" applyAlignment="1">
      <alignment horizontal="left" vertical="top" wrapText="1"/>
    </xf>
    <xf numFmtId="0" fontId="8" fillId="3" borderId="4" xfId="0" applyFont="1" applyFill="1" applyBorder="1" applyAlignment="1">
      <alignment horizontal="left" vertical="top" wrapText="1"/>
    </xf>
    <xf numFmtId="0" fontId="7" fillId="7" borderId="4" xfId="0" applyFont="1" applyFill="1" applyBorder="1" applyAlignment="1">
      <alignment horizontal="left" vertical="top" wrapText="1"/>
    </xf>
    <xf numFmtId="0" fontId="7" fillId="2" borderId="4" xfId="0" applyFont="1" applyFill="1" applyBorder="1" applyAlignment="1">
      <alignment vertical="top"/>
    </xf>
    <xf numFmtId="0" fontId="6" fillId="4" borderId="4" xfId="0" applyFont="1" applyFill="1" applyBorder="1" applyAlignment="1">
      <alignment vertical="top" wrapText="1"/>
    </xf>
    <xf numFmtId="0" fontId="16" fillId="3" borderId="4" xfId="0" applyFont="1" applyFill="1" applyBorder="1" applyAlignment="1">
      <alignment vertical="top" wrapText="1"/>
    </xf>
    <xf numFmtId="0" fontId="17" fillId="3" borderId="4" xfId="0" applyFont="1" applyFill="1" applyBorder="1" applyAlignment="1">
      <alignment vertical="top" wrapText="1"/>
    </xf>
    <xf numFmtId="0" fontId="0" fillId="6" borderId="4" xfId="0" applyFill="1" applyBorder="1"/>
    <xf numFmtId="0" fontId="0" fillId="6" borderId="1" xfId="0" applyFill="1" applyBorder="1" applyAlignment="1">
      <alignment horizontal="center"/>
    </xf>
    <xf numFmtId="0" fontId="0" fillId="6" borderId="4" xfId="0" applyFill="1" applyBorder="1" applyAlignment="1">
      <alignment horizontal="center"/>
    </xf>
    <xf numFmtId="0" fontId="8" fillId="3" borderId="4" xfId="0" applyFont="1" applyFill="1" applyBorder="1" applyAlignment="1">
      <alignment horizontal="left" vertical="top" wrapText="1"/>
    </xf>
    <xf numFmtId="0" fontId="7" fillId="7" borderId="1" xfId="0" applyFont="1" applyFill="1" applyBorder="1" applyAlignment="1">
      <alignment horizontal="left" vertical="top" wrapText="1"/>
    </xf>
    <xf numFmtId="165" fontId="8" fillId="0" borderId="0" xfId="0" applyNumberFormat="1" applyFont="1"/>
    <xf numFmtId="165" fontId="5" fillId="3" borderId="4" xfId="1" applyNumberFormat="1" applyFont="1" applyFill="1" applyBorder="1" applyAlignment="1">
      <alignment horizontal="right" vertical="center" wrapText="1"/>
    </xf>
    <xf numFmtId="0" fontId="12" fillId="3" borderId="4" xfId="0" applyFont="1" applyFill="1" applyBorder="1" applyAlignment="1">
      <alignment horizontal="left" vertical="top" wrapText="1"/>
    </xf>
    <xf numFmtId="3" fontId="5" fillId="3" borderId="4" xfId="0" applyNumberFormat="1" applyFont="1" applyFill="1" applyBorder="1" applyAlignment="1">
      <alignment horizontal="right" vertical="center" wrapText="1"/>
    </xf>
    <xf numFmtId="165" fontId="18" fillId="3" borderId="4" xfId="1" applyNumberFormat="1" applyFont="1" applyFill="1" applyBorder="1" applyAlignment="1">
      <alignment horizontal="left" vertical="top" wrapText="1"/>
    </xf>
    <xf numFmtId="3" fontId="19" fillId="0" borderId="3" xfId="0" applyNumberFormat="1" applyFont="1" applyBorder="1"/>
    <xf numFmtId="164" fontId="20" fillId="0" borderId="4" xfId="0" applyNumberFormat="1" applyFont="1" applyBorder="1"/>
    <xf numFmtId="0" fontId="4" fillId="0" borderId="0" xfId="0" applyFont="1"/>
    <xf numFmtId="0" fontId="7" fillId="3" borderId="4" xfId="0" applyFont="1" applyFill="1" applyBorder="1" applyAlignment="1">
      <alignment horizontal="left" vertical="top" wrapText="1"/>
    </xf>
    <xf numFmtId="0" fontId="8" fillId="3" borderId="4" xfId="0" applyFont="1" applyFill="1" applyBorder="1" applyAlignment="1">
      <alignment horizontal="left" vertical="top" wrapText="1"/>
    </xf>
    <xf numFmtId="0" fontId="0" fillId="6" borderId="2" xfId="0" applyFill="1" applyBorder="1" applyAlignment="1">
      <alignment horizontal="center"/>
    </xf>
    <xf numFmtId="0" fontId="0" fillId="6" borderId="3" xfId="0" applyFill="1" applyBorder="1" applyAlignment="1">
      <alignment horizontal="center"/>
    </xf>
    <xf numFmtId="0" fontId="7" fillId="2" borderId="6" xfId="0" applyFont="1" applyFill="1" applyBorder="1" applyAlignment="1">
      <alignment horizontal="left" vertical="top" wrapText="1"/>
    </xf>
    <xf numFmtId="0" fontId="7" fillId="2" borderId="7" xfId="0" applyFont="1" applyFill="1" applyBorder="1" applyAlignment="1">
      <alignment horizontal="left" vertical="top" wrapText="1"/>
    </xf>
    <xf numFmtId="0" fontId="7" fillId="2" borderId="8" xfId="0" applyFont="1" applyFill="1" applyBorder="1" applyAlignment="1">
      <alignment horizontal="left" vertical="top" wrapText="1"/>
    </xf>
    <xf numFmtId="0" fontId="7" fillId="3" borderId="1" xfId="0" applyFont="1" applyFill="1" applyBorder="1" applyAlignment="1">
      <alignment horizontal="left" vertical="top" wrapText="1"/>
    </xf>
    <xf numFmtId="0" fontId="0" fillId="6" borderId="4" xfId="0" applyFill="1" applyBorder="1" applyAlignment="1">
      <alignment horizontal="center"/>
    </xf>
    <xf numFmtId="0" fontId="11" fillId="3" borderId="1" xfId="0" applyFont="1" applyFill="1" applyBorder="1" applyAlignment="1">
      <alignment horizontal="left" vertical="top" wrapText="1"/>
    </xf>
    <xf numFmtId="0" fontId="2" fillId="3" borderId="4" xfId="0" applyFont="1" applyFill="1" applyBorder="1"/>
    <xf numFmtId="165" fontId="7" fillId="2" borderId="4" xfId="0" applyNumberFormat="1" applyFont="1" applyFill="1" applyBorder="1" applyAlignment="1">
      <alignment vertical="top" wrapText="1"/>
    </xf>
    <xf numFmtId="3" fontId="6" fillId="4" borderId="4" xfId="0" applyNumberFormat="1" applyFont="1" applyFill="1" applyBorder="1" applyAlignment="1">
      <alignment vertical="top" wrapText="1"/>
    </xf>
    <xf numFmtId="165" fontId="11" fillId="3" borderId="4" xfId="1" applyNumberFormat="1" applyFont="1" applyFill="1" applyBorder="1" applyAlignment="1">
      <alignment horizontal="center" vertical="center" wrapText="1"/>
    </xf>
    <xf numFmtId="0" fontId="1" fillId="0" borderId="0" xfId="0" applyNumberFormat="1" applyFont="1" applyBorder="1" applyAlignment="1">
      <alignment horizontal="center" vertical="center"/>
    </xf>
    <xf numFmtId="0" fontId="8" fillId="3" borderId="4" xfId="0" applyFont="1" applyFill="1" applyBorder="1" applyAlignment="1">
      <alignment vertical="center" wrapText="1"/>
    </xf>
    <xf numFmtId="0" fontId="11" fillId="7" borderId="4" xfId="1" applyNumberFormat="1" applyFont="1" applyFill="1" applyBorder="1" applyAlignment="1">
      <alignment horizontal="center" vertical="center" wrapText="1"/>
    </xf>
    <xf numFmtId="0" fontId="11" fillId="3" borderId="4" xfId="1" applyNumberFormat="1" applyFont="1" applyFill="1" applyBorder="1" applyAlignment="1">
      <alignment horizontal="center" vertical="center" wrapText="1"/>
    </xf>
    <xf numFmtId="0" fontId="11" fillId="4" borderId="4" xfId="1" applyNumberFormat="1" applyFont="1" applyFill="1" applyBorder="1" applyAlignment="1">
      <alignment horizontal="center" vertical="center" wrapText="1"/>
    </xf>
    <xf numFmtId="0" fontId="25" fillId="2" borderId="4" xfId="0" applyFont="1" applyFill="1" applyBorder="1" applyAlignment="1">
      <alignment vertical="top" wrapText="1"/>
    </xf>
    <xf numFmtId="0" fontId="26" fillId="3" borderId="4" xfId="0" applyFont="1" applyFill="1" applyBorder="1" applyAlignment="1">
      <alignment horizontal="left" vertical="top" wrapText="1"/>
    </xf>
    <xf numFmtId="0" fontId="25" fillId="3" borderId="4" xfId="0" applyFont="1" applyFill="1" applyBorder="1" applyAlignment="1">
      <alignment horizontal="left" vertical="top" wrapText="1"/>
    </xf>
    <xf numFmtId="0" fontId="25" fillId="3" borderId="8" xfId="0" applyFont="1" applyFill="1" applyBorder="1" applyAlignment="1">
      <alignment horizontal="left" vertical="top" wrapText="1"/>
    </xf>
    <xf numFmtId="0" fontId="25" fillId="3" borderId="7" xfId="0" applyFont="1" applyFill="1" applyBorder="1" applyAlignment="1">
      <alignment horizontal="left" vertical="top" wrapText="1"/>
    </xf>
    <xf numFmtId="0" fontId="25" fillId="3" borderId="6" xfId="0" applyFont="1" applyFill="1" applyBorder="1" applyAlignment="1">
      <alignment horizontal="left" vertical="top" wrapText="1"/>
    </xf>
    <xf numFmtId="0" fontId="11" fillId="3" borderId="4" xfId="0" applyNumberFormat="1" applyFont="1" applyFill="1" applyBorder="1" applyAlignment="1">
      <alignment horizontal="center" vertical="center" wrapText="1"/>
    </xf>
    <xf numFmtId="0" fontId="6" fillId="4" borderId="4" xfId="0" applyNumberFormat="1" applyFont="1" applyFill="1" applyBorder="1" applyAlignment="1">
      <alignment horizontal="center" vertical="top" wrapText="1"/>
    </xf>
    <xf numFmtId="0" fontId="7" fillId="2" borderId="4" xfId="0" applyNumberFormat="1" applyFont="1" applyFill="1" applyBorder="1" applyAlignment="1">
      <alignment horizontal="center" vertical="top" wrapText="1"/>
    </xf>
    <xf numFmtId="0" fontId="18" fillId="3" borderId="4" xfId="1" applyNumberFormat="1" applyFont="1" applyFill="1" applyBorder="1" applyAlignment="1">
      <alignment horizontal="center" vertical="top" wrapText="1"/>
    </xf>
    <xf numFmtId="0" fontId="21" fillId="0" borderId="3" xfId="0" applyNumberFormat="1" applyFont="1" applyBorder="1" applyAlignment="1">
      <alignment horizontal="center"/>
    </xf>
    <xf numFmtId="0" fontId="20" fillId="0" borderId="4" xfId="0" applyNumberFormat="1" applyFont="1" applyBorder="1" applyAlignment="1">
      <alignment horizontal="center"/>
    </xf>
    <xf numFmtId="0" fontId="18" fillId="0" borderId="0" xfId="0" applyNumberFormat="1" applyFont="1" applyAlignment="1">
      <alignment horizontal="center"/>
    </xf>
    <xf numFmtId="165" fontId="11" fillId="3" borderId="4" xfId="1" applyNumberFormat="1" applyFont="1" applyFill="1" applyBorder="1" applyAlignment="1">
      <alignment vertical="center" wrapText="1"/>
    </xf>
    <xf numFmtId="0" fontId="6" fillId="4" borderId="7" xfId="0" applyFont="1" applyFill="1" applyBorder="1" applyAlignment="1">
      <alignment horizontal="left" vertical="top" wrapText="1"/>
    </xf>
    <xf numFmtId="0" fontId="6" fillId="4" borderId="8" xfId="0" applyFont="1" applyFill="1" applyBorder="1" applyAlignment="1">
      <alignment horizontal="left" vertical="top" wrapText="1"/>
    </xf>
    <xf numFmtId="0" fontId="27" fillId="3" borderId="4" xfId="0" applyFont="1" applyFill="1" applyBorder="1" applyAlignment="1">
      <alignment horizontal="left" vertical="top" wrapText="1"/>
    </xf>
    <xf numFmtId="0" fontId="27" fillId="3" borderId="3" xfId="0" applyFont="1" applyFill="1" applyBorder="1" applyAlignment="1">
      <alignment horizontal="left" vertical="top" wrapText="1"/>
    </xf>
    <xf numFmtId="3" fontId="28" fillId="4" borderId="4" xfId="0" applyNumberFormat="1" applyFont="1" applyFill="1" applyBorder="1" applyAlignment="1">
      <alignment horizontal="center" vertical="top" wrapText="1"/>
    </xf>
    <xf numFmtId="3" fontId="29" fillId="2" borderId="4" xfId="0" applyNumberFormat="1" applyFont="1" applyFill="1" applyBorder="1" applyAlignment="1">
      <alignment horizontal="center" vertical="top" wrapText="1"/>
    </xf>
    <xf numFmtId="3" fontId="30" fillId="7" borderId="4" xfId="1" applyNumberFormat="1" applyFont="1" applyFill="1" applyBorder="1" applyAlignment="1">
      <alignment horizontal="center" vertical="center" wrapText="1"/>
    </xf>
    <xf numFmtId="3" fontId="30" fillId="3" borderId="4" xfId="1" applyNumberFormat="1" applyFont="1" applyFill="1" applyBorder="1" applyAlignment="1">
      <alignment horizontal="center" vertical="center" wrapText="1"/>
    </xf>
    <xf numFmtId="3" fontId="30" fillId="4" borderId="4" xfId="1" applyNumberFormat="1" applyFont="1" applyFill="1" applyBorder="1" applyAlignment="1">
      <alignment horizontal="center" vertical="center" wrapText="1"/>
    </xf>
    <xf numFmtId="3" fontId="28" fillId="4" borderId="7" xfId="0" applyNumberFormat="1" applyFont="1" applyFill="1" applyBorder="1" applyAlignment="1">
      <alignment horizontal="left" vertical="top" wrapText="1"/>
    </xf>
    <xf numFmtId="3" fontId="30" fillId="3" borderId="4" xfId="0" applyNumberFormat="1" applyFont="1" applyFill="1" applyBorder="1" applyAlignment="1">
      <alignment horizontal="center" vertical="center" wrapText="1"/>
    </xf>
    <xf numFmtId="3" fontId="24" fillId="3" borderId="4" xfId="1" applyNumberFormat="1" applyFont="1" applyFill="1" applyBorder="1" applyAlignment="1">
      <alignment horizontal="center" vertical="top" wrapText="1"/>
    </xf>
    <xf numFmtId="3" fontId="31" fillId="0" borderId="3" xfId="0" applyNumberFormat="1" applyFont="1" applyBorder="1" applyAlignment="1">
      <alignment horizontal="center"/>
    </xf>
    <xf numFmtId="3" fontId="32" fillId="0" borderId="4" xfId="0" applyNumberFormat="1" applyFont="1" applyBorder="1" applyAlignment="1">
      <alignment horizontal="center"/>
    </xf>
    <xf numFmtId="3" fontId="30" fillId="3" borderId="4" xfId="1" applyNumberFormat="1" applyFont="1" applyFill="1" applyBorder="1" applyAlignment="1">
      <alignment horizontal="right" vertical="center" wrapText="1"/>
    </xf>
    <xf numFmtId="0" fontId="33" fillId="3" borderId="4" xfId="0" applyFont="1" applyFill="1" applyBorder="1" applyAlignment="1">
      <alignment horizontal="left" vertical="top" wrapText="1"/>
    </xf>
    <xf numFmtId="165" fontId="11" fillId="7" borderId="4" xfId="1" applyNumberFormat="1" applyFont="1" applyFill="1" applyBorder="1" applyAlignment="1">
      <alignment horizontal="center" vertical="center" wrapText="1"/>
    </xf>
    <xf numFmtId="4" fontId="6" fillId="4" borderId="4" xfId="0" applyNumberFormat="1" applyFont="1" applyFill="1" applyBorder="1" applyAlignment="1">
      <alignment horizontal="right" vertical="top" wrapText="1"/>
    </xf>
    <xf numFmtId="0" fontId="13" fillId="11" borderId="7" xfId="0" applyFont="1" applyFill="1" applyBorder="1" applyAlignment="1">
      <alignment vertical="center" wrapText="1"/>
    </xf>
    <xf numFmtId="0" fontId="13" fillId="11" borderId="8" xfId="0" applyFont="1" applyFill="1" applyBorder="1" applyAlignment="1">
      <alignment vertical="center" wrapText="1"/>
    </xf>
    <xf numFmtId="0" fontId="0" fillId="0" borderId="4" xfId="0" applyBorder="1"/>
    <xf numFmtId="0" fontId="0" fillId="9" borderId="4" xfId="0" applyFill="1" applyBorder="1"/>
    <xf numFmtId="0" fontId="0" fillId="0" borderId="4" xfId="0" applyBorder="1" applyAlignment="1">
      <alignment horizontal="left" vertical="top"/>
    </xf>
    <xf numFmtId="0" fontId="8" fillId="0" borderId="4" xfId="0" applyFont="1" applyBorder="1" applyAlignment="1">
      <alignment horizontal="left" vertical="top" wrapText="1"/>
    </xf>
    <xf numFmtId="0" fontId="8" fillId="0" borderId="4" xfId="0" applyFont="1" applyBorder="1" applyAlignment="1">
      <alignment horizontal="left" vertical="center" wrapText="1"/>
    </xf>
    <xf numFmtId="0" fontId="8" fillId="13" borderId="4" xfId="0" applyFont="1" applyFill="1" applyBorder="1" applyAlignment="1">
      <alignment horizontal="left" vertical="top" wrapText="1"/>
    </xf>
    <xf numFmtId="0" fontId="8" fillId="9" borderId="4" xfId="0" applyFont="1" applyFill="1" applyBorder="1" applyAlignment="1">
      <alignment horizontal="left" vertical="top" wrapText="1"/>
    </xf>
    <xf numFmtId="0" fontId="11" fillId="0" borderId="4" xfId="0" applyFont="1" applyBorder="1" applyAlignment="1">
      <alignment horizontal="left" vertical="top" wrapText="1"/>
    </xf>
    <xf numFmtId="0" fontId="8" fillId="13" borderId="4" xfId="0" applyFont="1" applyFill="1" applyBorder="1" applyAlignment="1">
      <alignment horizontal="left" vertical="center" wrapText="1"/>
    </xf>
    <xf numFmtId="0" fontId="8" fillId="9" borderId="4" xfId="0" applyFont="1" applyFill="1" applyBorder="1" applyAlignment="1">
      <alignment horizontal="left" vertical="center" wrapText="1"/>
    </xf>
    <xf numFmtId="0" fontId="7" fillId="14" borderId="4" xfId="0" applyFont="1" applyFill="1" applyBorder="1" applyAlignment="1">
      <alignment horizontal="left" vertical="top" wrapText="1"/>
    </xf>
    <xf numFmtId="0" fontId="7" fillId="0" borderId="4" xfId="0" applyFont="1" applyBorder="1" applyAlignment="1">
      <alignment horizontal="left" vertical="top" wrapText="1"/>
    </xf>
    <xf numFmtId="0" fontId="7" fillId="13" borderId="4" xfId="0" applyFont="1" applyFill="1" applyBorder="1" applyAlignment="1">
      <alignment horizontal="left" vertical="top" wrapText="1"/>
    </xf>
    <xf numFmtId="0" fontId="7" fillId="9" borderId="4" xfId="0" applyFont="1" applyFill="1" applyBorder="1" applyAlignment="1">
      <alignment horizontal="left" vertical="top" wrapText="1"/>
    </xf>
    <xf numFmtId="0" fontId="8" fillId="0" borderId="4" xfId="0" applyFont="1" applyBorder="1" applyAlignment="1">
      <alignment vertical="top" wrapText="1"/>
    </xf>
    <xf numFmtId="0" fontId="7" fillId="0" borderId="4" xfId="0" applyFont="1" applyBorder="1" applyAlignment="1">
      <alignment horizontal="center" vertical="top" wrapText="1"/>
    </xf>
    <xf numFmtId="0" fontId="7" fillId="13" borderId="4" xfId="0" applyFont="1" applyFill="1" applyBorder="1" applyAlignment="1">
      <alignment horizontal="center" vertical="top" wrapText="1"/>
    </xf>
    <xf numFmtId="4" fontId="7" fillId="14" borderId="4" xfId="0" applyNumberFormat="1" applyFont="1" applyFill="1" applyBorder="1" applyAlignment="1">
      <alignment vertical="top" wrapText="1"/>
    </xf>
    <xf numFmtId="0" fontId="17" fillId="9" borderId="4" xfId="0" applyFont="1" applyFill="1" applyBorder="1" applyAlignment="1">
      <alignment horizontal="left" vertical="center" wrapText="1"/>
    </xf>
    <xf numFmtId="0" fontId="17" fillId="0" borderId="4" xfId="0" applyFont="1" applyBorder="1" applyAlignment="1">
      <alignment horizontal="left" vertical="center" wrapText="1"/>
    </xf>
    <xf numFmtId="0" fontId="29" fillId="0" borderId="4" xfId="0" applyFont="1" applyBorder="1" applyAlignment="1">
      <alignment horizontal="left" vertical="center" wrapText="1"/>
    </xf>
    <xf numFmtId="0" fontId="29" fillId="9" borderId="4" xfId="0" applyFont="1" applyFill="1" applyBorder="1" applyAlignment="1">
      <alignment horizontal="left" vertical="center" wrapText="1"/>
    </xf>
    <xf numFmtId="0" fontId="5" fillId="0" borderId="4" xfId="0" applyFont="1" applyBorder="1" applyAlignment="1">
      <alignment horizontal="left" vertical="top" wrapText="1"/>
    </xf>
    <xf numFmtId="0" fontId="7" fillId="10" borderId="4" xfId="0" applyFont="1" applyFill="1" applyBorder="1" applyAlignment="1">
      <alignment horizontal="left" vertical="top" wrapText="1"/>
    </xf>
    <xf numFmtId="0" fontId="7" fillId="0" borderId="4" xfId="0" applyFont="1" applyBorder="1" applyAlignment="1">
      <alignment horizontal="center" vertical="top" textRotation="90" wrapText="1"/>
    </xf>
    <xf numFmtId="0" fontId="16" fillId="0" borderId="4" xfId="0" applyFont="1" applyBorder="1" applyAlignment="1">
      <alignment horizontal="left" vertical="top" textRotation="90" wrapText="1"/>
    </xf>
    <xf numFmtId="0" fontId="16" fillId="9" borderId="4" xfId="0" applyFont="1" applyFill="1" applyBorder="1" applyAlignment="1">
      <alignment horizontal="left" vertical="top" textRotation="90" wrapText="1"/>
    </xf>
    <xf numFmtId="0" fontId="7" fillId="9" borderId="4" xfId="0" applyFont="1" applyFill="1" applyBorder="1" applyAlignment="1">
      <alignment horizontal="left" vertical="top" textRotation="90" wrapText="1"/>
    </xf>
    <xf numFmtId="0" fontId="7" fillId="0" borderId="4" xfId="0" applyFont="1" applyBorder="1" applyAlignment="1">
      <alignment horizontal="left" vertical="top" textRotation="90" wrapText="1"/>
    </xf>
    <xf numFmtId="0" fontId="7" fillId="13" borderId="4" xfId="0" applyFont="1" applyFill="1" applyBorder="1" applyAlignment="1">
      <alignment horizontal="center" vertical="top" textRotation="90" wrapText="1"/>
    </xf>
    <xf numFmtId="0" fontId="16" fillId="13" borderId="4" xfId="0" applyFont="1" applyFill="1" applyBorder="1" applyAlignment="1">
      <alignment horizontal="left" vertical="top" textRotation="90" wrapText="1"/>
    </xf>
    <xf numFmtId="0" fontId="17" fillId="0" borderId="4" xfId="0" applyFont="1" applyBorder="1" applyAlignment="1">
      <alignment horizontal="center" vertical="top" textRotation="90" wrapText="1"/>
    </xf>
    <xf numFmtId="0" fontId="17" fillId="9" borderId="4" xfId="0" applyFont="1" applyFill="1" applyBorder="1" applyAlignment="1">
      <alignment horizontal="center" vertical="top" textRotation="90" wrapText="1"/>
    </xf>
    <xf numFmtId="0" fontId="0" fillId="0" borderId="4" xfId="0" applyBorder="1" applyAlignment="1">
      <alignment wrapText="1"/>
    </xf>
    <xf numFmtId="4" fontId="7" fillId="14" borderId="4" xfId="0" applyNumberFormat="1" applyFont="1" applyFill="1" applyBorder="1" applyAlignment="1">
      <alignment horizontal="left" vertical="top" wrapText="1"/>
    </xf>
    <xf numFmtId="0" fontId="8" fillId="0" borderId="4" xfId="0" applyFont="1" applyBorder="1" applyAlignment="1">
      <alignment vertical="center" wrapText="1"/>
    </xf>
    <xf numFmtId="0" fontId="8" fillId="9" borderId="4" xfId="0" applyFont="1" applyFill="1" applyBorder="1" applyAlignment="1">
      <alignment vertical="top" wrapText="1"/>
    </xf>
    <xf numFmtId="0" fontId="17" fillId="0" borderId="4" xfId="0" applyFont="1" applyBorder="1" applyAlignment="1">
      <alignment vertical="top" textRotation="90" wrapText="1"/>
    </xf>
    <xf numFmtId="0" fontId="8" fillId="0" borderId="4" xfId="0" applyFont="1" applyBorder="1" applyAlignment="1">
      <alignment vertical="top" textRotation="90" wrapText="1"/>
    </xf>
    <xf numFmtId="4" fontId="7" fillId="14" borderId="8" xfId="0" applyNumberFormat="1" applyFont="1" applyFill="1" applyBorder="1" applyAlignment="1">
      <alignment horizontal="left" vertical="top" wrapText="1"/>
    </xf>
    <xf numFmtId="0" fontId="8" fillId="0" borderId="4" xfId="0" applyFont="1" applyBorder="1" applyAlignment="1">
      <alignment horizontal="center" vertical="top" wrapText="1"/>
    </xf>
    <xf numFmtId="0" fontId="8" fillId="15" borderId="4" xfId="0" applyFont="1" applyFill="1" applyBorder="1" applyAlignment="1">
      <alignment horizontal="center" vertical="top" wrapText="1"/>
    </xf>
    <xf numFmtId="0" fontId="8" fillId="15" borderId="4" xfId="0" applyFont="1" applyFill="1" applyBorder="1" applyAlignment="1">
      <alignment horizontal="center" vertical="top" textRotation="90" wrapText="1"/>
    </xf>
    <xf numFmtId="0" fontId="8" fillId="9" borderId="4" xfId="0" applyFont="1" applyFill="1" applyBorder="1" applyAlignment="1">
      <alignment horizontal="center" vertical="top" textRotation="90" wrapText="1"/>
    </xf>
    <xf numFmtId="0" fontId="7" fillId="11" borderId="4" xfId="0" applyFont="1" applyFill="1" applyBorder="1" applyAlignment="1">
      <alignment horizontal="center" vertical="center" wrapText="1"/>
    </xf>
    <xf numFmtId="0" fontId="7" fillId="9" borderId="4" xfId="0" applyFont="1" applyFill="1" applyBorder="1" applyAlignment="1">
      <alignment horizontal="center" vertical="center" wrapText="1"/>
    </xf>
    <xf numFmtId="0" fontId="8" fillId="3" borderId="2" xfId="0" applyFont="1" applyFill="1" applyBorder="1" applyAlignment="1">
      <alignment horizontal="left" vertical="top" wrapText="1"/>
    </xf>
    <xf numFmtId="0" fontId="8" fillId="3" borderId="3" xfId="0" applyFont="1" applyFill="1" applyBorder="1" applyAlignment="1">
      <alignment horizontal="left" vertical="top" wrapText="1"/>
    </xf>
    <xf numFmtId="0" fontId="7" fillId="3" borderId="2" xfId="0" applyFont="1" applyFill="1" applyBorder="1" applyAlignment="1">
      <alignment horizontal="left" vertical="center" wrapText="1"/>
    </xf>
    <xf numFmtId="0" fontId="7" fillId="3" borderId="1" xfId="0" applyFont="1" applyFill="1" applyBorder="1" applyAlignment="1">
      <alignment horizontal="left" vertical="center" wrapText="1"/>
    </xf>
    <xf numFmtId="0" fontId="7" fillId="3" borderId="3" xfId="0" applyFont="1" applyFill="1" applyBorder="1" applyAlignment="1">
      <alignment horizontal="left" vertical="center" wrapText="1"/>
    </xf>
    <xf numFmtId="0" fontId="11" fillId="3" borderId="2" xfId="0" applyFont="1" applyFill="1" applyBorder="1" applyAlignment="1">
      <alignment horizontal="left" vertical="center" wrapText="1"/>
    </xf>
    <xf numFmtId="0" fontId="11" fillId="3" borderId="1" xfId="0" applyFont="1" applyFill="1" applyBorder="1" applyAlignment="1">
      <alignment horizontal="left" vertical="center" wrapText="1"/>
    </xf>
    <xf numFmtId="0" fontId="11" fillId="3" borderId="3" xfId="0" applyFont="1" applyFill="1" applyBorder="1" applyAlignment="1">
      <alignment horizontal="left" vertical="center" wrapText="1"/>
    </xf>
    <xf numFmtId="0" fontId="8" fillId="7" borderId="2" xfId="0" applyFont="1" applyFill="1" applyBorder="1" applyAlignment="1">
      <alignment horizontal="left" vertical="top" wrapText="1"/>
    </xf>
    <xf numFmtId="0" fontId="8" fillId="7" borderId="3" xfId="0" applyFont="1" applyFill="1" applyBorder="1" applyAlignment="1">
      <alignment horizontal="left" vertical="top" wrapText="1"/>
    </xf>
    <xf numFmtId="0" fontId="8" fillId="7" borderId="2" xfId="0" applyFont="1" applyFill="1" applyBorder="1" applyAlignment="1">
      <alignment horizontal="center" vertical="top" wrapText="1"/>
    </xf>
    <xf numFmtId="0" fontId="8" fillId="7" borderId="3" xfId="0" applyFont="1" applyFill="1" applyBorder="1" applyAlignment="1">
      <alignment horizontal="center" vertical="top" wrapText="1"/>
    </xf>
    <xf numFmtId="0" fontId="0" fillId="6" borderId="4" xfId="0" applyFill="1" applyBorder="1" applyAlignment="1">
      <alignment horizontal="center"/>
    </xf>
    <xf numFmtId="0" fontId="0" fillId="6" borderId="2" xfId="0" applyFill="1" applyBorder="1" applyAlignment="1">
      <alignment horizontal="center"/>
    </xf>
    <xf numFmtId="0" fontId="0" fillId="6" borderId="1" xfId="0" applyFill="1" applyBorder="1" applyAlignment="1">
      <alignment horizontal="center"/>
    </xf>
    <xf numFmtId="0" fontId="0" fillId="6" borderId="3" xfId="0" applyFill="1" applyBorder="1" applyAlignment="1">
      <alignment horizontal="center"/>
    </xf>
    <xf numFmtId="0" fontId="7" fillId="2" borderId="6" xfId="0" applyFont="1" applyFill="1" applyBorder="1" applyAlignment="1">
      <alignment horizontal="left" vertical="top" wrapText="1"/>
    </xf>
    <xf numFmtId="0" fontId="7" fillId="2" borderId="7" xfId="0" applyFont="1" applyFill="1" applyBorder="1" applyAlignment="1">
      <alignment horizontal="left" vertical="top" wrapText="1"/>
    </xf>
    <xf numFmtId="0" fontId="11" fillId="3" borderId="2" xfId="0" applyFont="1" applyFill="1" applyBorder="1" applyAlignment="1">
      <alignment horizontal="left" vertical="top" wrapText="1"/>
    </xf>
    <xf numFmtId="0" fontId="11" fillId="3" borderId="1" xfId="0" applyFont="1" applyFill="1" applyBorder="1" applyAlignment="1">
      <alignment horizontal="left" vertical="top" wrapText="1"/>
    </xf>
    <xf numFmtId="0" fontId="11" fillId="3" borderId="3" xfId="0" applyFont="1" applyFill="1" applyBorder="1" applyAlignment="1">
      <alignment horizontal="left" vertical="top" wrapText="1"/>
    </xf>
    <xf numFmtId="0" fontId="7" fillId="3" borderId="2" xfId="0" applyFont="1" applyFill="1" applyBorder="1" applyAlignment="1">
      <alignment horizontal="left" vertical="top" wrapText="1"/>
    </xf>
    <xf numFmtId="0" fontId="7" fillId="3" borderId="1" xfId="0" applyFont="1" applyFill="1" applyBorder="1" applyAlignment="1">
      <alignment horizontal="left" vertical="top" wrapText="1"/>
    </xf>
    <xf numFmtId="0" fontId="7" fillId="3" borderId="3" xfId="0" applyFont="1" applyFill="1" applyBorder="1" applyAlignment="1">
      <alignment horizontal="left" vertical="top" wrapText="1"/>
    </xf>
    <xf numFmtId="0" fontId="8" fillId="7" borderId="1" xfId="0" applyFont="1" applyFill="1" applyBorder="1" applyAlignment="1">
      <alignment horizontal="left" vertical="top" wrapText="1"/>
    </xf>
    <xf numFmtId="0" fontId="8" fillId="7" borderId="1" xfId="0" applyFont="1" applyFill="1" applyBorder="1" applyAlignment="1">
      <alignment horizontal="center" vertical="top" wrapText="1"/>
    </xf>
    <xf numFmtId="0" fontId="9" fillId="3" borderId="2" xfId="0" applyFont="1" applyFill="1" applyBorder="1" applyAlignment="1">
      <alignment horizontal="left" vertical="top" wrapText="1"/>
    </xf>
    <xf numFmtId="0" fontId="9" fillId="3" borderId="1" xfId="0" applyFont="1" applyFill="1" applyBorder="1" applyAlignment="1">
      <alignment horizontal="left" vertical="top" wrapText="1"/>
    </xf>
    <xf numFmtId="0" fontId="9" fillId="3" borderId="3" xfId="0" applyFont="1" applyFill="1" applyBorder="1" applyAlignment="1">
      <alignment horizontal="left" vertical="top" wrapText="1"/>
    </xf>
    <xf numFmtId="0" fontId="7" fillId="7" borderId="4" xfId="0" applyFont="1" applyFill="1" applyBorder="1" applyAlignment="1">
      <alignment horizontal="left" vertical="top" wrapText="1"/>
    </xf>
    <xf numFmtId="0" fontId="9" fillId="7" borderId="4" xfId="0" applyFont="1" applyFill="1" applyBorder="1" applyAlignment="1">
      <alignment horizontal="left" vertical="top" wrapText="1"/>
    </xf>
    <xf numFmtId="0" fontId="6" fillId="4" borderId="6" xfId="0" applyFont="1" applyFill="1" applyBorder="1" applyAlignment="1">
      <alignment horizontal="center" vertical="top" wrapText="1"/>
    </xf>
    <xf numFmtId="0" fontId="6" fillId="4" borderId="7" xfId="0" applyFont="1" applyFill="1" applyBorder="1" applyAlignment="1">
      <alignment horizontal="center" vertical="top" wrapText="1"/>
    </xf>
    <xf numFmtId="0" fontId="6" fillId="4" borderId="8" xfId="0" applyFont="1" applyFill="1" applyBorder="1" applyAlignment="1">
      <alignment horizontal="center" vertical="top" wrapText="1"/>
    </xf>
    <xf numFmtId="0" fontId="7" fillId="3" borderId="2"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8" fillId="3" borderId="1" xfId="0" applyFont="1" applyFill="1" applyBorder="1" applyAlignment="1">
      <alignment horizontal="left" vertical="top" wrapText="1"/>
    </xf>
    <xf numFmtId="0" fontId="7" fillId="7" borderId="2" xfId="0" applyFont="1" applyFill="1" applyBorder="1" applyAlignment="1">
      <alignment horizontal="left" vertical="top" wrapText="1"/>
    </xf>
    <xf numFmtId="0" fontId="7" fillId="7" borderId="1" xfId="0" applyFont="1" applyFill="1" applyBorder="1" applyAlignment="1">
      <alignment horizontal="left" vertical="top" wrapText="1"/>
    </xf>
    <xf numFmtId="0" fontId="1" fillId="0" borderId="0" xfId="0" applyFont="1" applyAlignment="1">
      <alignment horizontal="center" vertical="center"/>
    </xf>
    <xf numFmtId="3" fontId="7" fillId="3" borderId="2" xfId="0" applyNumberFormat="1" applyFont="1" applyFill="1" applyBorder="1" applyAlignment="1">
      <alignment horizontal="center" vertical="center" wrapText="1"/>
    </xf>
    <xf numFmtId="3" fontId="7" fillId="3" borderId="3" xfId="0" applyNumberFormat="1" applyFont="1" applyFill="1" applyBorder="1" applyAlignment="1">
      <alignment horizontal="center" vertical="center" wrapText="1"/>
    </xf>
    <xf numFmtId="0" fontId="11" fillId="0" borderId="4" xfId="0" applyFont="1" applyBorder="1" applyAlignment="1">
      <alignment horizontal="center" vertical="center" wrapText="1"/>
    </xf>
    <xf numFmtId="0" fontId="7" fillId="5" borderId="4" xfId="0" applyFont="1" applyFill="1" applyBorder="1" applyAlignment="1">
      <alignment horizontal="center" vertical="center" wrapText="1"/>
    </xf>
    <xf numFmtId="0" fontId="1" fillId="0" borderId="0" xfId="0" applyFont="1" applyBorder="1" applyAlignment="1">
      <alignment horizontal="center" vertical="center"/>
    </xf>
    <xf numFmtId="0" fontId="7" fillId="5" borderId="2" xfId="0" applyFont="1" applyFill="1" applyBorder="1" applyAlignment="1">
      <alignment horizontal="center" vertical="center" wrapText="1"/>
    </xf>
    <xf numFmtId="0" fontId="7" fillId="5" borderId="3" xfId="0" applyFont="1" applyFill="1" applyBorder="1" applyAlignment="1">
      <alignment horizontal="center" vertical="center" wrapText="1"/>
    </xf>
    <xf numFmtId="0" fontId="7" fillId="3" borderId="2" xfId="0" applyNumberFormat="1" applyFont="1" applyFill="1" applyBorder="1" applyAlignment="1">
      <alignment horizontal="center" vertical="center" wrapText="1"/>
    </xf>
    <xf numFmtId="0" fontId="7" fillId="3" borderId="3" xfId="0" applyNumberFormat="1" applyFont="1" applyFill="1" applyBorder="1" applyAlignment="1">
      <alignment horizontal="center" vertical="center" wrapText="1"/>
    </xf>
    <xf numFmtId="0" fontId="6" fillId="4" borderId="6" xfId="0" applyFont="1" applyFill="1" applyBorder="1" applyAlignment="1">
      <alignment horizontal="left" vertical="top" wrapText="1"/>
    </xf>
    <xf numFmtId="0" fontId="6" fillId="4" borderId="7" xfId="0" applyFont="1" applyFill="1" applyBorder="1" applyAlignment="1">
      <alignment horizontal="left" vertical="top" wrapText="1"/>
    </xf>
    <xf numFmtId="0" fontId="16" fillId="3" borderId="2" xfId="0" applyFont="1" applyFill="1" applyBorder="1" applyAlignment="1">
      <alignment horizontal="center" vertical="top" wrapText="1"/>
    </xf>
    <xf numFmtId="0" fontId="16" fillId="3" borderId="1" xfId="0" applyFont="1" applyFill="1" applyBorder="1" applyAlignment="1">
      <alignment horizontal="center" vertical="top" wrapText="1"/>
    </xf>
    <xf numFmtId="0" fontId="7" fillId="2" borderId="8" xfId="0" applyFont="1" applyFill="1" applyBorder="1" applyAlignment="1">
      <alignment horizontal="left" vertical="top" wrapText="1"/>
    </xf>
    <xf numFmtId="0" fontId="17" fillId="3" borderId="2" xfId="0" applyFont="1" applyFill="1" applyBorder="1" applyAlignment="1">
      <alignment horizontal="left" vertical="top" wrapText="1"/>
    </xf>
    <xf numFmtId="0" fontId="17" fillId="3" borderId="1" xfId="0" applyFont="1" applyFill="1" applyBorder="1" applyAlignment="1">
      <alignment horizontal="left" vertical="top" wrapText="1"/>
    </xf>
    <xf numFmtId="0" fontId="10" fillId="3" borderId="2" xfId="0" applyFont="1" applyFill="1" applyBorder="1" applyAlignment="1">
      <alignment horizontal="left" vertical="top" wrapText="1"/>
    </xf>
    <xf numFmtId="0" fontId="10" fillId="3" borderId="1" xfId="0" applyFont="1" applyFill="1" applyBorder="1" applyAlignment="1">
      <alignment horizontal="left" vertical="top" wrapText="1"/>
    </xf>
    <xf numFmtId="0" fontId="9" fillId="3" borderId="1"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11" fillId="7" borderId="2" xfId="0" applyFont="1" applyFill="1" applyBorder="1" applyAlignment="1">
      <alignment horizontal="left" vertical="top" wrapText="1"/>
    </xf>
    <xf numFmtId="0" fontId="11" fillId="7" borderId="1" xfId="0" applyFont="1" applyFill="1" applyBorder="1" applyAlignment="1">
      <alignment horizontal="left" vertical="top" wrapText="1"/>
    </xf>
    <xf numFmtId="0" fontId="8" fillId="3" borderId="2" xfId="0" applyFont="1" applyFill="1" applyBorder="1" applyAlignment="1">
      <alignment horizontal="center" vertical="top" wrapText="1"/>
    </xf>
    <xf numFmtId="0" fontId="8" fillId="3" borderId="1" xfId="0" applyFont="1" applyFill="1" applyBorder="1" applyAlignment="1">
      <alignment horizontal="center" vertical="top" wrapText="1"/>
    </xf>
    <xf numFmtId="0" fontId="8" fillId="3" borderId="3" xfId="0" applyFont="1" applyFill="1" applyBorder="1" applyAlignment="1">
      <alignment horizontal="center" vertical="top" wrapText="1"/>
    </xf>
    <xf numFmtId="0" fontId="7" fillId="3" borderId="4" xfId="0" applyFont="1" applyFill="1" applyBorder="1" applyAlignment="1">
      <alignment horizontal="left" vertical="top" wrapText="1"/>
    </xf>
    <xf numFmtId="0" fontId="8" fillId="3" borderId="4" xfId="0" applyFont="1" applyFill="1" applyBorder="1" applyAlignment="1">
      <alignment horizontal="left" vertical="top" wrapText="1"/>
    </xf>
    <xf numFmtId="0" fontId="11" fillId="7" borderId="3" xfId="0" applyFont="1" applyFill="1" applyBorder="1" applyAlignment="1">
      <alignment horizontal="left" vertical="top" wrapText="1"/>
    </xf>
    <xf numFmtId="0" fontId="9" fillId="7" borderId="2" xfId="0" applyFont="1" applyFill="1" applyBorder="1" applyAlignment="1">
      <alignment horizontal="left" vertical="top" wrapText="1"/>
    </xf>
    <xf numFmtId="0" fontId="9" fillId="7" borderId="1" xfId="0" applyFont="1" applyFill="1" applyBorder="1" applyAlignment="1">
      <alignment horizontal="left" vertical="top" wrapText="1"/>
    </xf>
    <xf numFmtId="0" fontId="9" fillId="7" borderId="3" xfId="0" applyFont="1" applyFill="1" applyBorder="1" applyAlignment="1">
      <alignment horizontal="left" vertical="top" wrapText="1"/>
    </xf>
    <xf numFmtId="0" fontId="7" fillId="7" borderId="3" xfId="0" applyFont="1" applyFill="1" applyBorder="1" applyAlignment="1">
      <alignment horizontal="left" vertical="top" wrapText="1"/>
    </xf>
    <xf numFmtId="0" fontId="7" fillId="14" borderId="4" xfId="0" applyFont="1" applyFill="1" applyBorder="1" applyAlignment="1">
      <alignment horizontal="left" vertical="top" wrapText="1"/>
    </xf>
    <xf numFmtId="0" fontId="13" fillId="11" borderId="6" xfId="0" applyFont="1" applyFill="1" applyBorder="1" applyAlignment="1">
      <alignment horizontal="center" vertical="center" wrapText="1"/>
    </xf>
    <xf numFmtId="0" fontId="13" fillId="11" borderId="7" xfId="0" applyFont="1" applyFill="1" applyBorder="1" applyAlignment="1">
      <alignment horizontal="center" vertical="center" wrapText="1"/>
    </xf>
    <xf numFmtId="0" fontId="15" fillId="9" borderId="6" xfId="0" applyFont="1" applyFill="1" applyBorder="1" applyAlignment="1">
      <alignment horizontal="right" vertical="top" wrapText="1"/>
    </xf>
    <xf numFmtId="0" fontId="15" fillId="9" borderId="7" xfId="0" applyFont="1" applyFill="1" applyBorder="1" applyAlignment="1">
      <alignment horizontal="right" vertical="top" wrapText="1"/>
    </xf>
    <xf numFmtId="0" fontId="15" fillId="9" borderId="8" xfId="0" applyFont="1" applyFill="1" applyBorder="1" applyAlignment="1">
      <alignment horizontal="right" vertical="top" wrapText="1"/>
    </xf>
    <xf numFmtId="0" fontId="7" fillId="10" borderId="6" xfId="0" applyFont="1" applyFill="1" applyBorder="1" applyAlignment="1">
      <alignment horizontal="left" vertical="top" wrapText="1"/>
    </xf>
    <xf numFmtId="0" fontId="7" fillId="10" borderId="7" xfId="0" applyFont="1" applyFill="1" applyBorder="1" applyAlignment="1">
      <alignment horizontal="left" vertical="top" wrapText="1"/>
    </xf>
    <xf numFmtId="0" fontId="7" fillId="14" borderId="6" xfId="0" applyFont="1" applyFill="1" applyBorder="1" applyAlignment="1">
      <alignment horizontal="left" vertical="top" wrapText="1"/>
    </xf>
    <xf numFmtId="0" fontId="7" fillId="14" borderId="7" xfId="0" applyFont="1" applyFill="1" applyBorder="1" applyAlignment="1">
      <alignment horizontal="left" vertical="top" wrapText="1"/>
    </xf>
    <xf numFmtId="0" fontId="13" fillId="12" borderId="4" xfId="0" applyFont="1" applyFill="1" applyBorder="1" applyAlignment="1">
      <alignment horizontal="center" vertical="center" wrapText="1"/>
    </xf>
    <xf numFmtId="0" fontId="13" fillId="8" borderId="4" xfId="0" applyFont="1" applyFill="1" applyBorder="1" applyAlignment="1">
      <alignment horizontal="center" vertical="center" wrapText="1"/>
    </xf>
    <xf numFmtId="0" fontId="13" fillId="8" borderId="2" xfId="0" applyFont="1" applyFill="1" applyBorder="1" applyAlignment="1">
      <alignment horizontal="center" vertical="center" wrapText="1"/>
    </xf>
    <xf numFmtId="0" fontId="13" fillId="8" borderId="3" xfId="0" applyFont="1" applyFill="1" applyBorder="1" applyAlignment="1">
      <alignment horizontal="center" vertical="center" wrapText="1"/>
    </xf>
    <xf numFmtId="0" fontId="7" fillId="10" borderId="4" xfId="0" applyFont="1" applyFill="1" applyBorder="1" applyAlignment="1">
      <alignment horizontal="left" vertical="top" wrapText="1"/>
    </xf>
  </cellXfs>
  <cellStyles count="2">
    <cellStyle name="Comma" xfId="1" builtinId="3"/>
    <cellStyle name="Normal" xfId="0" builtinId="0"/>
  </cellStyles>
  <dxfs count="27">
    <dxf>
      <fill>
        <patternFill>
          <bgColor rgb="FFFFFF00"/>
        </patternFill>
      </fill>
    </dxf>
    <dxf>
      <fill>
        <patternFill>
          <bgColor rgb="FFFFFF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FF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FF00"/>
        </patternFill>
      </fill>
    </dxf>
    <dxf>
      <fill>
        <patternFill>
          <bgColor rgb="FF00B050"/>
        </patternFill>
      </fill>
    </dxf>
    <dxf>
      <fill>
        <patternFill>
          <bgColor rgb="FFFF0000"/>
        </patternFill>
      </fill>
    </dxf>
    <dxf>
      <fill>
        <patternFill>
          <bgColor rgb="FFFF0000"/>
        </patternFill>
      </fill>
    </dxf>
    <dxf>
      <fill>
        <patternFill>
          <bgColor rgb="FF00B05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11" Type="http://schemas.openxmlformats.org/officeDocument/2006/relationships/customXml" Target="../customXml/item4.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person displayName="Luisa" id="{FD548353-76B4-4CBE-8D84-A624934FF198}" userId="Luisa" providerId="None"/>
  <person displayName="Luisa Kieling" id="{D2D44412-420C-4FD8-99E4-0DF84D385613}" userId="Luisa Kieling" providerId="Non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1" dT="2020-10-08T18:08:19.85" personId="{D2D44412-420C-4FD8-99E4-0DF84D385613}" id="{AAAF792B-1332-4CAB-AC8E-4321BC50D0B7}">
    <text>Indicators are typically taken directly from the Results Framework of the PRODOC, but should be checked in the process to ensure they are SMART (specific, measurable, achievable, relevant, and time-bound).  Often, the indicator may need to be revised upon closer examination and according to field realities. If this is the case, be sure any revisions are approved by key stakeholders beforehand, including the PBF Secretariat</text>
  </threadedComment>
  <threadedComment ref="A1" dT="2020-10-09T15:50:37.44" personId="{D2D44412-420C-4FD8-99E4-0DF84D385613}" id="{A5EE03B0-7153-486A-973E-9491A877888F}" parentId="{AAAF792B-1332-4CAB-AC8E-4321BC50D0B7}">
    <text>Specify if indicators should be disaggregated by gender, age, location, as much as possible.</text>
  </threadedComment>
  <threadedComment ref="B1" dT="2020-10-09T16:04:44.45" personId="{D2D44412-420C-4FD8-99E4-0DF84D385613}" id="{23DEB809-DF7F-4FA2-B9AB-F3AE829248C5}">
    <text>Currently on hold</text>
  </threadedComment>
  <threadedComment ref="C1" dT="2020-10-09T16:05:31.29" personId="{D2D44412-420C-4FD8-99E4-0DF84D385613}" id="{DA5CA868-29DB-4DB9-B618-98D72DCAE141}">
    <text>Taken directly from the Results Framework of the PRODOC</text>
  </threadedComment>
  <threadedComment ref="D1" dT="2020-10-08T17:18:55.40" personId="{D2D44412-420C-4FD8-99E4-0DF84D385613}" id="{5C1C1132-4A51-406F-9662-2D6DF91F4515}">
    <text>For example: Surveys, in-depth Interviews, participants' evaluations, attendance sheets, documents and records, focus groups discussion...</text>
  </threadedComment>
  <threadedComment ref="E1" dT="2020-10-09T16:01:44.67" personId="{D2D44412-420C-4FD8-99E4-0DF84D385613}" id="{76CC4BEC-ADE9-4C5C-8086-AD0FBA8FB8C4}">
    <text>Be specific and provide details, such as the sampling method, survey type, etc. This column should also indicate whether data collection tools (e.g. questionnaires, checklists) are pre-existing or will need to be developed.
For example: "data collection requires WFP to work with INE to design and administer a household survey in Bissau, analyse results, write, validate and disseminate fidings. Data will be collected for baseline and endline purposes."</text>
  </threadedComment>
  <threadedComment ref="F1" dT="2020-10-08T17:55:17.92" personId="{D2D44412-420C-4FD8-99E4-0DF84D385613}" id="{B5EF78A1-68A8-4EA3-82C2-1AE8FB0FD0E8}">
    <text>For example, will it be stored in a spread sheet, database, hard copies? And where will it be stored?</text>
  </threadedComment>
  <threadedComment ref="G1" dT="2020-10-08T17:47:45.99" personId="{D2D44412-420C-4FD8-99E4-0DF84D385613}" id="{D05E99B7-73D5-4CCC-9A54-B8E64518BBEA}">
    <text>List the people responsible and accountable for the data collection and analysis, e.g., community volunteers, project managers, local partner/s, and external consultants. 
Use the position title to ensure clarity in case of personnel changes. For example: "UNDP Project Manager" or "External Consultancy to be recruited by WFP"</text>
  </threadedComment>
  <threadedComment ref="A28" dT="2021-03-09T17:51:33.82" personId="{FD548353-76B4-4CBE-8D84-A624934FF198}" id="{79E9B6AE-44ED-4AA2-B46A-23A370361B49}">
    <text>http://www.nickmilton.com/2018/01/what-is-knowledge-product.html</text>
  </threadedComment>
  <threadedComment ref="A33" dT="2021-03-09T17:43:04.17" personId="{FD548353-76B4-4CBE-8D84-A624934FF198}" id="{5FC89C8F-1DC3-4865-BCDA-FDF4FEE07FD8}">
    <text>the Prodoc was "# of Structures M&amp;E" but we suggested to change in the NCE</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AU140"/>
  <sheetViews>
    <sheetView showGridLines="0" tabSelected="1" zoomScale="70" zoomScaleNormal="70" workbookViewId="0">
      <pane xSplit="3" ySplit="8" topLeftCell="D67" activePane="bottomRight" state="frozen"/>
      <selection pane="topRight" activeCell="E1" sqref="E1"/>
      <selection pane="bottomLeft" activeCell="A9" sqref="A9"/>
      <selection pane="bottomRight" activeCell="C67" sqref="C67"/>
    </sheetView>
  </sheetViews>
  <sheetFormatPr defaultColWidth="11.4609375" defaultRowHeight="14.6" x14ac:dyDescent="0.85"/>
  <cols>
    <col min="1" max="1" width="27.07421875" customWidth="1"/>
    <col min="2" max="2" width="20.3046875" style="2" customWidth="1"/>
    <col min="3" max="3" width="69.53515625" customWidth="1"/>
    <col min="4" max="4" width="20.53515625" customWidth="1"/>
    <col min="5" max="5" width="22.23046875" customWidth="1"/>
    <col min="6" max="6" width="23.3046875" customWidth="1"/>
    <col min="7" max="18" width="3.69140625" customWidth="1"/>
    <col min="19" max="19" width="15.4609375" style="28" customWidth="1"/>
    <col min="20" max="20" width="16.4609375" bestFit="1" customWidth="1"/>
    <col min="21" max="22" width="16.4609375" style="108" customWidth="1"/>
    <col min="23" max="23" width="16.07421875" style="3" customWidth="1"/>
    <col min="24" max="26" width="31.07421875" style="3" customWidth="1"/>
    <col min="27" max="47" width="11.4609375" style="3"/>
  </cols>
  <sheetData>
    <row r="2" spans="1:47" ht="18.25" x14ac:dyDescent="0.85">
      <c r="A2" s="216" t="s">
        <v>26</v>
      </c>
      <c r="B2" s="216"/>
      <c r="C2" s="216"/>
      <c r="D2" s="216"/>
      <c r="E2" s="216"/>
      <c r="F2" s="216"/>
      <c r="G2" s="216"/>
      <c r="H2" s="216"/>
      <c r="I2" s="216"/>
      <c r="J2" s="216"/>
      <c r="K2" s="216"/>
      <c r="L2" s="216"/>
      <c r="M2" s="216"/>
      <c r="N2" s="216"/>
      <c r="O2" s="216"/>
      <c r="P2" s="216"/>
      <c r="Q2" s="216"/>
      <c r="R2" s="216"/>
      <c r="S2" s="216"/>
      <c r="T2" s="216"/>
      <c r="U2" s="216"/>
      <c r="V2" s="216"/>
      <c r="W2" s="216"/>
    </row>
    <row r="3" spans="1:47" ht="18.25" x14ac:dyDescent="0.85">
      <c r="A3" s="221" t="s">
        <v>25</v>
      </c>
      <c r="B3" s="221"/>
      <c r="C3" s="221"/>
      <c r="D3" s="221"/>
      <c r="E3" s="221"/>
      <c r="F3" s="221"/>
      <c r="G3" s="221"/>
      <c r="H3" s="221"/>
      <c r="I3" s="221"/>
      <c r="J3" s="221"/>
      <c r="K3" s="221"/>
      <c r="L3" s="221"/>
      <c r="M3" s="221"/>
      <c r="N3" s="221"/>
      <c r="O3" s="221"/>
      <c r="P3" s="221"/>
      <c r="Q3" s="221"/>
      <c r="R3" s="221"/>
      <c r="S3" s="221"/>
      <c r="T3" s="221"/>
      <c r="U3" s="221"/>
      <c r="V3" s="221"/>
      <c r="W3" s="221"/>
    </row>
    <row r="4" spans="1:47" ht="17.25" customHeight="1" x14ac:dyDescent="0.85">
      <c r="A4" s="5"/>
      <c r="B4" s="6"/>
      <c r="C4" s="7"/>
      <c r="D4" s="23"/>
      <c r="E4" s="49"/>
      <c r="F4" s="14"/>
      <c r="G4" s="7"/>
      <c r="H4" s="14"/>
      <c r="I4" s="14"/>
      <c r="J4" s="14"/>
      <c r="K4" s="14"/>
      <c r="L4" s="14"/>
      <c r="M4" s="14"/>
      <c r="N4" s="14"/>
      <c r="O4" s="14"/>
      <c r="P4" s="14"/>
      <c r="Q4" s="14"/>
      <c r="R4" s="14"/>
      <c r="S4" s="27"/>
      <c r="T4" s="7"/>
      <c r="U4" s="91"/>
      <c r="V4" s="91"/>
    </row>
    <row r="5" spans="1:47" s="43" customFormat="1" ht="25.5" customHeight="1" x14ac:dyDescent="0.85">
      <c r="A5" s="220" t="s">
        <v>0</v>
      </c>
      <c r="B5" s="220" t="s">
        <v>22</v>
      </c>
      <c r="C5" s="220" t="s">
        <v>4</v>
      </c>
      <c r="D5" s="220" t="s">
        <v>20</v>
      </c>
      <c r="E5" s="222" t="s">
        <v>35</v>
      </c>
      <c r="F5" s="220" t="s">
        <v>24</v>
      </c>
      <c r="G5" s="220">
        <v>2021</v>
      </c>
      <c r="H5" s="220"/>
      <c r="I5" s="220"/>
      <c r="J5" s="220"/>
      <c r="K5" s="220"/>
      <c r="L5" s="220"/>
      <c r="M5" s="220"/>
      <c r="N5" s="220"/>
      <c r="O5" s="220"/>
      <c r="P5" s="220"/>
      <c r="Q5" s="220"/>
      <c r="R5" s="220"/>
      <c r="S5" s="220" t="s">
        <v>19</v>
      </c>
      <c r="T5" s="50" t="s">
        <v>1</v>
      </c>
      <c r="U5" s="224" t="s">
        <v>240</v>
      </c>
      <c r="V5" s="224" t="s">
        <v>251</v>
      </c>
      <c r="W5" s="217" t="s">
        <v>21</v>
      </c>
      <c r="X5" s="219" t="s">
        <v>16</v>
      </c>
      <c r="Y5" s="219"/>
      <c r="Z5" s="219"/>
      <c r="AA5" s="42"/>
      <c r="AB5" s="42"/>
      <c r="AC5" s="42"/>
      <c r="AD5" s="42"/>
      <c r="AE5" s="42"/>
      <c r="AF5" s="42"/>
      <c r="AG5" s="42"/>
      <c r="AH5" s="42"/>
      <c r="AI5" s="42"/>
      <c r="AJ5" s="42"/>
      <c r="AK5" s="42"/>
      <c r="AL5" s="42"/>
      <c r="AM5" s="42"/>
      <c r="AN5" s="42"/>
      <c r="AO5" s="42"/>
      <c r="AP5" s="42"/>
      <c r="AQ5" s="42"/>
      <c r="AR5" s="42"/>
      <c r="AS5" s="42"/>
      <c r="AT5" s="42"/>
      <c r="AU5" s="42"/>
    </row>
    <row r="6" spans="1:47" s="43" customFormat="1" ht="25.5" customHeight="1" x14ac:dyDescent="0.85">
      <c r="A6" s="220"/>
      <c r="B6" s="220"/>
      <c r="C6" s="220"/>
      <c r="D6" s="220"/>
      <c r="E6" s="223"/>
      <c r="F6" s="220"/>
      <c r="G6" s="44" t="s">
        <v>5</v>
      </c>
      <c r="H6" s="44" t="s">
        <v>6</v>
      </c>
      <c r="I6" s="44" t="s">
        <v>7</v>
      </c>
      <c r="J6" s="44" t="s">
        <v>8</v>
      </c>
      <c r="K6" s="44" t="s">
        <v>7</v>
      </c>
      <c r="L6" s="44" t="s">
        <v>5</v>
      </c>
      <c r="M6" s="44" t="s">
        <v>5</v>
      </c>
      <c r="N6" s="44" t="s">
        <v>8</v>
      </c>
      <c r="O6" s="44" t="s">
        <v>9</v>
      </c>
      <c r="P6" s="44" t="s">
        <v>10</v>
      </c>
      <c r="Q6" s="44" t="s">
        <v>11</v>
      </c>
      <c r="R6" s="44" t="s">
        <v>12</v>
      </c>
      <c r="S6" s="220"/>
      <c r="T6" s="31" t="s">
        <v>2</v>
      </c>
      <c r="U6" s="225"/>
      <c r="V6" s="225"/>
      <c r="W6" s="218"/>
      <c r="X6" s="20" t="s">
        <v>132</v>
      </c>
      <c r="Y6" s="20" t="s">
        <v>133</v>
      </c>
      <c r="Z6" s="20" t="s">
        <v>134</v>
      </c>
      <c r="AA6" s="42"/>
      <c r="AB6" s="42"/>
      <c r="AC6" s="42"/>
      <c r="AD6" s="42"/>
      <c r="AE6" s="42"/>
      <c r="AF6" s="42"/>
      <c r="AG6" s="42"/>
      <c r="AH6" s="42"/>
      <c r="AI6" s="42"/>
      <c r="AJ6" s="42"/>
      <c r="AK6" s="42"/>
      <c r="AL6" s="42"/>
      <c r="AM6" s="42"/>
      <c r="AN6" s="42"/>
      <c r="AO6" s="42"/>
      <c r="AP6" s="42"/>
      <c r="AQ6" s="42"/>
      <c r="AR6" s="42"/>
      <c r="AS6" s="42"/>
      <c r="AT6" s="42"/>
      <c r="AU6" s="42"/>
    </row>
    <row r="7" spans="1:47" ht="14.65" customHeight="1" x14ac:dyDescent="0.85">
      <c r="A7" s="207" t="s">
        <v>36</v>
      </c>
      <c r="B7" s="208"/>
      <c r="C7" s="208"/>
      <c r="D7" s="208"/>
      <c r="E7" s="209"/>
      <c r="F7" s="61"/>
      <c r="G7" s="61"/>
      <c r="H7" s="61"/>
      <c r="I7" s="61"/>
      <c r="J7" s="61"/>
      <c r="K7" s="61"/>
      <c r="L7" s="61"/>
      <c r="M7" s="61"/>
      <c r="N7" s="61"/>
      <c r="O7" s="61"/>
      <c r="P7" s="61"/>
      <c r="Q7" s="61"/>
      <c r="R7" s="61"/>
      <c r="S7" s="61"/>
      <c r="T7" s="89">
        <f>SUM(T8,T35,T60)</f>
        <v>269385</v>
      </c>
      <c r="U7" s="103"/>
      <c r="V7" s="114"/>
      <c r="W7" s="61"/>
      <c r="X7" s="22"/>
      <c r="Y7" s="22"/>
      <c r="Z7" s="22"/>
    </row>
    <row r="8" spans="1:47" s="1" customFormat="1" ht="12.75" customHeight="1" x14ac:dyDescent="0.8">
      <c r="A8" s="60" t="s">
        <v>27</v>
      </c>
      <c r="B8" s="32"/>
      <c r="C8" s="32"/>
      <c r="D8" s="32"/>
      <c r="E8" s="32"/>
      <c r="F8" s="32"/>
      <c r="G8" s="32"/>
      <c r="H8" s="32"/>
      <c r="I8" s="32"/>
      <c r="J8" s="32"/>
      <c r="K8" s="32"/>
      <c r="L8" s="32"/>
      <c r="M8" s="32"/>
      <c r="N8" s="32"/>
      <c r="O8" s="32"/>
      <c r="P8" s="32"/>
      <c r="Q8" s="32"/>
      <c r="R8" s="32"/>
      <c r="S8" s="32"/>
      <c r="T8" s="88">
        <f>SUM(T9,T14,T23,T28)</f>
        <v>227805</v>
      </c>
      <c r="U8" s="104"/>
      <c r="V8" s="115"/>
      <c r="W8" s="32"/>
      <c r="X8" s="189"/>
      <c r="Y8" s="188"/>
      <c r="Z8" s="188"/>
      <c r="AA8" s="4"/>
      <c r="AB8" s="4"/>
      <c r="AC8" s="4"/>
      <c r="AD8" s="4"/>
      <c r="AE8" s="4"/>
      <c r="AF8" s="4"/>
      <c r="AG8" s="4"/>
      <c r="AH8" s="4"/>
      <c r="AI8" s="4"/>
      <c r="AJ8" s="4"/>
      <c r="AK8" s="4"/>
      <c r="AL8" s="4"/>
      <c r="AM8" s="4"/>
      <c r="AN8" s="4"/>
      <c r="AO8" s="4"/>
      <c r="AP8" s="4"/>
      <c r="AQ8" s="4"/>
      <c r="AR8" s="4"/>
      <c r="AS8" s="4"/>
      <c r="AT8" s="4"/>
      <c r="AU8" s="4"/>
    </row>
    <row r="9" spans="1:47" s="1" customFormat="1" ht="54" x14ac:dyDescent="0.8">
      <c r="A9" s="205" t="s">
        <v>28</v>
      </c>
      <c r="B9" s="206" t="s">
        <v>29</v>
      </c>
      <c r="C9" s="33" t="s">
        <v>30</v>
      </c>
      <c r="D9" s="33"/>
      <c r="E9" s="54" t="s">
        <v>47</v>
      </c>
      <c r="F9" s="15" t="s">
        <v>13</v>
      </c>
      <c r="G9" s="13"/>
      <c r="H9" s="13"/>
      <c r="I9" s="13"/>
      <c r="J9" s="13"/>
      <c r="K9" s="13"/>
      <c r="L9" s="13"/>
      <c r="M9" s="13"/>
      <c r="N9" s="13"/>
      <c r="O9" s="13"/>
      <c r="P9" s="13" t="s">
        <v>3</v>
      </c>
      <c r="Q9" s="13" t="s">
        <v>3</v>
      </c>
      <c r="R9" s="13" t="s">
        <v>3</v>
      </c>
      <c r="S9" s="17"/>
      <c r="T9" s="11">
        <f>SUM(T10:T13)</f>
        <v>0</v>
      </c>
      <c r="U9" s="93"/>
      <c r="V9" s="116"/>
      <c r="W9" s="11"/>
      <c r="X9" s="190"/>
      <c r="Y9" s="188"/>
      <c r="Z9" s="188"/>
      <c r="AA9" s="4"/>
      <c r="AB9" s="4"/>
      <c r="AC9" s="4"/>
      <c r="AD9" s="4"/>
      <c r="AE9" s="4"/>
      <c r="AF9" s="4"/>
      <c r="AG9" s="4"/>
      <c r="AH9" s="4"/>
      <c r="AI9" s="4"/>
      <c r="AJ9" s="4"/>
      <c r="AK9" s="4"/>
      <c r="AL9" s="4"/>
      <c r="AM9" s="4"/>
      <c r="AN9" s="4"/>
      <c r="AO9" s="4"/>
      <c r="AP9" s="4"/>
      <c r="AQ9" s="4"/>
      <c r="AR9" s="4"/>
      <c r="AS9" s="4"/>
      <c r="AT9" s="4"/>
      <c r="AU9" s="4"/>
    </row>
    <row r="10" spans="1:47" s="1" customFormat="1" ht="15.9" x14ac:dyDescent="0.8">
      <c r="A10" s="205"/>
      <c r="B10" s="206"/>
      <c r="C10" s="15" t="s">
        <v>32</v>
      </c>
      <c r="D10" s="15"/>
      <c r="E10" s="15" t="s">
        <v>37</v>
      </c>
      <c r="F10" s="18" t="s">
        <v>23</v>
      </c>
      <c r="G10" s="13"/>
      <c r="H10" s="13"/>
      <c r="I10" s="13"/>
      <c r="J10" s="13"/>
      <c r="K10" s="13"/>
      <c r="L10" s="13"/>
      <c r="M10" s="13"/>
      <c r="N10" s="13"/>
      <c r="O10" s="13" t="s">
        <v>3</v>
      </c>
      <c r="P10" s="13" t="s">
        <v>3</v>
      </c>
      <c r="Q10" s="13"/>
      <c r="R10" s="13"/>
      <c r="S10" s="17" t="s">
        <v>67</v>
      </c>
      <c r="T10" s="11">
        <v>0</v>
      </c>
      <c r="U10" s="93"/>
      <c r="V10" s="116"/>
      <c r="W10" s="11"/>
      <c r="X10" s="190"/>
      <c r="Y10" s="188"/>
      <c r="Z10" s="188"/>
      <c r="AA10" s="4"/>
      <c r="AB10" s="4"/>
      <c r="AC10" s="4"/>
      <c r="AD10" s="4"/>
      <c r="AE10" s="4"/>
      <c r="AF10" s="4"/>
      <c r="AG10" s="4"/>
      <c r="AH10" s="4"/>
      <c r="AI10" s="4"/>
      <c r="AJ10" s="4"/>
      <c r="AK10" s="4"/>
      <c r="AL10" s="4"/>
      <c r="AM10" s="4"/>
      <c r="AN10" s="4"/>
      <c r="AO10" s="4"/>
      <c r="AP10" s="4"/>
      <c r="AQ10" s="4"/>
      <c r="AR10" s="4"/>
      <c r="AS10" s="4"/>
      <c r="AT10" s="4"/>
      <c r="AU10" s="4"/>
    </row>
    <row r="11" spans="1:47" s="1" customFormat="1" ht="27" x14ac:dyDescent="0.8">
      <c r="A11" s="205"/>
      <c r="B11" s="206"/>
      <c r="C11" s="15" t="s">
        <v>31</v>
      </c>
      <c r="D11" s="15"/>
      <c r="E11" s="15" t="s">
        <v>38</v>
      </c>
      <c r="F11" s="18" t="s">
        <v>23</v>
      </c>
      <c r="G11" s="13"/>
      <c r="H11" s="13"/>
      <c r="I11" s="13"/>
      <c r="J11" s="13"/>
      <c r="K11" s="13"/>
      <c r="L11" s="13"/>
      <c r="M11" s="13"/>
      <c r="N11" s="13"/>
      <c r="O11" s="13"/>
      <c r="P11" s="13" t="s">
        <v>3</v>
      </c>
      <c r="Q11" s="13"/>
      <c r="R11" s="13"/>
      <c r="S11" s="17" t="s">
        <v>68</v>
      </c>
      <c r="T11" s="11">
        <v>0</v>
      </c>
      <c r="U11" s="93"/>
      <c r="V11" s="116"/>
      <c r="W11" s="11"/>
      <c r="X11" s="190"/>
      <c r="Y11" s="188"/>
      <c r="Z11" s="188"/>
      <c r="AA11" s="4"/>
      <c r="AB11" s="4"/>
      <c r="AC11" s="4"/>
      <c r="AD11" s="4"/>
      <c r="AE11" s="4"/>
      <c r="AF11" s="4"/>
      <c r="AG11" s="4"/>
      <c r="AH11" s="4"/>
      <c r="AI11" s="4"/>
      <c r="AJ11" s="4"/>
      <c r="AK11" s="4"/>
      <c r="AL11" s="4"/>
      <c r="AM11" s="4"/>
      <c r="AN11" s="4"/>
      <c r="AO11" s="4"/>
      <c r="AP11" s="4"/>
      <c r="AQ11" s="4"/>
      <c r="AR11" s="4"/>
      <c r="AS11" s="4"/>
      <c r="AT11" s="4"/>
      <c r="AU11" s="4"/>
    </row>
    <row r="12" spans="1:47" s="1" customFormat="1" ht="27" x14ac:dyDescent="0.8">
      <c r="A12" s="205"/>
      <c r="B12" s="206"/>
      <c r="C12" s="15" t="s">
        <v>34</v>
      </c>
      <c r="D12" s="15"/>
      <c r="E12" s="15" t="s">
        <v>39</v>
      </c>
      <c r="F12" s="18" t="s">
        <v>23</v>
      </c>
      <c r="G12" s="13"/>
      <c r="H12" s="13"/>
      <c r="I12" s="13"/>
      <c r="J12" s="13"/>
      <c r="K12" s="13"/>
      <c r="L12" s="13"/>
      <c r="M12" s="13"/>
      <c r="N12" s="13"/>
      <c r="O12" s="13"/>
      <c r="P12" s="13" t="s">
        <v>3</v>
      </c>
      <c r="Q12" s="13"/>
      <c r="R12" s="13"/>
      <c r="S12" s="17" t="s">
        <v>66</v>
      </c>
      <c r="T12" s="11">
        <v>0</v>
      </c>
      <c r="U12" s="93"/>
      <c r="V12" s="116"/>
      <c r="W12" s="11"/>
      <c r="X12" s="190"/>
      <c r="Y12" s="188"/>
      <c r="Z12" s="188"/>
      <c r="AA12" s="4"/>
      <c r="AB12" s="4"/>
      <c r="AC12" s="4"/>
      <c r="AD12" s="4"/>
      <c r="AE12" s="4"/>
      <c r="AF12" s="4"/>
      <c r="AG12" s="4"/>
      <c r="AH12" s="4"/>
      <c r="AI12" s="4"/>
      <c r="AJ12" s="4"/>
      <c r="AK12" s="4"/>
      <c r="AL12" s="4"/>
      <c r="AM12" s="4"/>
      <c r="AN12" s="4"/>
      <c r="AO12" s="4"/>
      <c r="AP12" s="4"/>
      <c r="AQ12" s="4"/>
      <c r="AR12" s="4"/>
      <c r="AS12" s="4"/>
      <c r="AT12" s="4"/>
      <c r="AU12" s="4"/>
    </row>
    <row r="13" spans="1:47" s="1" customFormat="1" ht="27" x14ac:dyDescent="0.8">
      <c r="A13" s="205"/>
      <c r="B13" s="206"/>
      <c r="C13" s="15" t="s">
        <v>33</v>
      </c>
      <c r="D13" s="15"/>
      <c r="E13" s="15" t="s">
        <v>40</v>
      </c>
      <c r="F13" s="18" t="s">
        <v>23</v>
      </c>
      <c r="G13" s="13"/>
      <c r="H13" s="13"/>
      <c r="I13" s="13"/>
      <c r="J13" s="13"/>
      <c r="K13" s="13"/>
      <c r="L13" s="13"/>
      <c r="M13" s="13"/>
      <c r="N13" s="13"/>
      <c r="O13" s="13"/>
      <c r="P13" s="13"/>
      <c r="Q13" s="13" t="s">
        <v>3</v>
      </c>
      <c r="R13" s="13"/>
      <c r="S13" s="17" t="s">
        <v>66</v>
      </c>
      <c r="T13" s="11">
        <v>0</v>
      </c>
      <c r="U13" s="93"/>
      <c r="V13" s="116"/>
      <c r="W13" s="11"/>
      <c r="X13" s="190"/>
      <c r="Y13" s="188"/>
      <c r="Z13" s="188"/>
      <c r="AA13" s="4"/>
      <c r="AB13" s="4"/>
      <c r="AC13" s="4"/>
      <c r="AD13" s="4"/>
      <c r="AE13" s="4"/>
      <c r="AF13" s="4"/>
      <c r="AG13" s="4"/>
      <c r="AH13" s="4"/>
      <c r="AI13" s="4"/>
      <c r="AJ13" s="4"/>
      <c r="AK13" s="4"/>
      <c r="AL13" s="4"/>
      <c r="AM13" s="4"/>
      <c r="AN13" s="4"/>
      <c r="AO13" s="4"/>
      <c r="AP13" s="4"/>
      <c r="AQ13" s="4"/>
      <c r="AR13" s="4"/>
      <c r="AS13" s="4"/>
      <c r="AT13" s="4"/>
      <c r="AU13" s="4"/>
    </row>
    <row r="14" spans="1:47" s="1" customFormat="1" ht="67.5" x14ac:dyDescent="0.8">
      <c r="A14" s="197" t="s">
        <v>41</v>
      </c>
      <c r="B14" s="176" t="s">
        <v>42</v>
      </c>
      <c r="C14" s="25" t="s">
        <v>43</v>
      </c>
      <c r="D14" s="25"/>
      <c r="E14" s="25" t="s">
        <v>48</v>
      </c>
      <c r="F14" s="18" t="s">
        <v>14</v>
      </c>
      <c r="G14" s="29"/>
      <c r="H14" s="29"/>
      <c r="I14" s="29"/>
      <c r="J14" s="29"/>
      <c r="K14" s="29"/>
      <c r="L14" s="29"/>
      <c r="M14" s="29"/>
      <c r="N14" s="29"/>
      <c r="O14" s="29"/>
      <c r="P14" s="29"/>
      <c r="Q14" s="29"/>
      <c r="R14" s="29"/>
      <c r="S14" s="19"/>
      <c r="T14" s="90">
        <f>SUM(T15:T22)</f>
        <v>151305</v>
      </c>
      <c r="U14" s="94"/>
      <c r="V14" s="117"/>
      <c r="W14" s="8"/>
      <c r="X14" s="190"/>
      <c r="Y14" s="188"/>
      <c r="Z14" s="188"/>
      <c r="AA14" s="4"/>
      <c r="AB14" s="4"/>
      <c r="AC14" s="4"/>
      <c r="AD14" s="4"/>
      <c r="AE14" s="4"/>
      <c r="AF14" s="4"/>
      <c r="AG14" s="4"/>
      <c r="AH14" s="4"/>
      <c r="AI14" s="4"/>
      <c r="AJ14" s="4"/>
      <c r="AK14" s="4"/>
      <c r="AL14" s="4"/>
      <c r="AM14" s="4"/>
      <c r="AN14" s="4"/>
      <c r="AO14" s="4"/>
      <c r="AP14" s="4"/>
      <c r="AQ14" s="4"/>
      <c r="AR14" s="4"/>
      <c r="AS14" s="4"/>
      <c r="AT14" s="4"/>
      <c r="AU14" s="4"/>
    </row>
    <row r="15" spans="1:47" s="1" customFormat="1" ht="40.5" x14ac:dyDescent="0.8">
      <c r="A15" s="198"/>
      <c r="B15" s="213"/>
      <c r="C15" s="34" t="s">
        <v>44</v>
      </c>
      <c r="D15" s="25"/>
      <c r="E15" s="34" t="s">
        <v>49</v>
      </c>
      <c r="F15" s="18" t="s">
        <v>14</v>
      </c>
      <c r="G15" s="29"/>
      <c r="H15" s="29"/>
      <c r="I15" s="29"/>
      <c r="J15" s="29" t="s">
        <v>3</v>
      </c>
      <c r="K15" s="29"/>
      <c r="L15" s="29"/>
      <c r="M15" s="29"/>
      <c r="N15" s="29"/>
      <c r="O15" s="29"/>
      <c r="P15" s="29"/>
      <c r="Q15" s="29"/>
      <c r="R15" s="29"/>
      <c r="S15" s="19" t="s">
        <v>52</v>
      </c>
      <c r="T15" s="8">
        <v>0</v>
      </c>
      <c r="U15" s="94"/>
      <c r="V15" s="117"/>
      <c r="W15" s="8"/>
      <c r="X15" s="190"/>
      <c r="Y15" s="188"/>
      <c r="Z15" s="188"/>
      <c r="AA15" s="4"/>
      <c r="AB15" s="4"/>
      <c r="AC15" s="4"/>
      <c r="AD15" s="4"/>
      <c r="AE15" s="4"/>
      <c r="AF15" s="4"/>
      <c r="AG15" s="4"/>
      <c r="AH15" s="4"/>
      <c r="AI15" s="4"/>
      <c r="AJ15" s="4"/>
      <c r="AK15" s="4"/>
      <c r="AL15" s="4"/>
      <c r="AM15" s="4"/>
      <c r="AN15" s="4"/>
      <c r="AO15" s="4"/>
      <c r="AP15" s="4"/>
      <c r="AQ15" s="4"/>
      <c r="AR15" s="4"/>
      <c r="AS15" s="4"/>
      <c r="AT15" s="4"/>
      <c r="AU15" s="4"/>
    </row>
    <row r="16" spans="1:47" s="1" customFormat="1" ht="27" x14ac:dyDescent="0.8">
      <c r="A16" s="198"/>
      <c r="B16" s="213"/>
      <c r="C16" s="34" t="s">
        <v>55</v>
      </c>
      <c r="D16" s="25"/>
      <c r="E16" s="34" t="s">
        <v>51</v>
      </c>
      <c r="F16" s="18" t="s">
        <v>14</v>
      </c>
      <c r="G16" s="29"/>
      <c r="H16" s="29"/>
      <c r="I16" s="29"/>
      <c r="J16" s="29" t="s">
        <v>3</v>
      </c>
      <c r="K16" s="29"/>
      <c r="L16" s="29"/>
      <c r="M16" s="29"/>
      <c r="N16" s="29"/>
      <c r="O16" s="29"/>
      <c r="P16" s="29"/>
      <c r="Q16" s="29"/>
      <c r="R16" s="29"/>
      <c r="S16" s="19" t="s">
        <v>53</v>
      </c>
      <c r="T16" s="8">
        <v>0</v>
      </c>
      <c r="U16" s="94"/>
      <c r="V16" s="117"/>
      <c r="W16" s="8"/>
      <c r="X16" s="190"/>
      <c r="Y16" s="188"/>
      <c r="Z16" s="188"/>
      <c r="AA16" s="4"/>
      <c r="AB16" s="4"/>
      <c r="AC16" s="4"/>
      <c r="AD16" s="4"/>
      <c r="AE16" s="4"/>
      <c r="AF16" s="4"/>
      <c r="AG16" s="4"/>
      <c r="AH16" s="4"/>
      <c r="AI16" s="4"/>
      <c r="AJ16" s="4"/>
      <c r="AK16" s="4"/>
      <c r="AL16" s="4"/>
      <c r="AM16" s="4"/>
      <c r="AN16" s="4"/>
      <c r="AO16" s="4"/>
      <c r="AP16" s="4"/>
      <c r="AQ16" s="4"/>
      <c r="AR16" s="4"/>
      <c r="AS16" s="4"/>
      <c r="AT16" s="4"/>
      <c r="AU16" s="4"/>
    </row>
    <row r="17" spans="1:47" s="1" customFormat="1" ht="27" x14ac:dyDescent="0.8">
      <c r="A17" s="198"/>
      <c r="B17" s="213"/>
      <c r="C17" s="34" t="s">
        <v>45</v>
      </c>
      <c r="D17" s="25"/>
      <c r="E17" s="34" t="s">
        <v>50</v>
      </c>
      <c r="F17" s="18" t="s">
        <v>23</v>
      </c>
      <c r="G17" s="29"/>
      <c r="H17" s="29"/>
      <c r="I17" s="29"/>
      <c r="J17" s="29"/>
      <c r="K17" s="29"/>
      <c r="L17" s="29"/>
      <c r="M17" s="29"/>
      <c r="N17" s="29"/>
      <c r="O17" s="29"/>
      <c r="P17" s="29" t="s">
        <v>3</v>
      </c>
      <c r="Q17" s="29" t="s">
        <v>3</v>
      </c>
      <c r="R17" s="29"/>
      <c r="S17" s="19" t="s">
        <v>52</v>
      </c>
      <c r="T17" s="8">
        <v>0</v>
      </c>
      <c r="U17" s="94"/>
      <c r="V17" s="117"/>
      <c r="W17" s="8"/>
      <c r="X17" s="190"/>
      <c r="Y17" s="188"/>
      <c r="Z17" s="188"/>
      <c r="AA17" s="4"/>
      <c r="AB17" s="4"/>
      <c r="AC17" s="4"/>
      <c r="AD17" s="4"/>
      <c r="AE17" s="4"/>
      <c r="AF17" s="4"/>
      <c r="AG17" s="4"/>
      <c r="AH17" s="4"/>
      <c r="AI17" s="4"/>
      <c r="AJ17" s="4"/>
      <c r="AK17" s="4"/>
      <c r="AL17" s="4"/>
      <c r="AM17" s="4"/>
      <c r="AN17" s="4"/>
      <c r="AO17" s="4"/>
      <c r="AP17" s="4"/>
      <c r="AQ17" s="4"/>
      <c r="AR17" s="4"/>
      <c r="AS17" s="4"/>
      <c r="AT17" s="4"/>
      <c r="AU17" s="4"/>
    </row>
    <row r="18" spans="1:47" s="1" customFormat="1" ht="15.9" x14ac:dyDescent="0.8">
      <c r="A18" s="198"/>
      <c r="B18" s="213"/>
      <c r="C18" s="34" t="s">
        <v>46</v>
      </c>
      <c r="D18" s="34"/>
      <c r="E18" s="34"/>
      <c r="F18" s="18" t="s">
        <v>23</v>
      </c>
      <c r="G18" s="29"/>
      <c r="H18" s="29"/>
      <c r="I18" s="29"/>
      <c r="J18" s="29"/>
      <c r="K18" s="29"/>
      <c r="L18" s="29"/>
      <c r="M18" s="29"/>
      <c r="N18" s="29"/>
      <c r="O18" s="29"/>
      <c r="P18" s="29"/>
      <c r="Q18" s="29"/>
      <c r="R18" s="29" t="s">
        <v>3</v>
      </c>
      <c r="S18" s="19" t="s">
        <v>54</v>
      </c>
      <c r="T18" s="8">
        <v>0</v>
      </c>
      <c r="U18" s="94"/>
      <c r="V18" s="117"/>
      <c r="W18" s="8"/>
      <c r="X18" s="190"/>
      <c r="Y18" s="188"/>
      <c r="Z18" s="188"/>
      <c r="AA18" s="4"/>
      <c r="AB18" s="4"/>
      <c r="AC18" s="4"/>
      <c r="AD18" s="4"/>
      <c r="AE18" s="4"/>
      <c r="AF18" s="4"/>
      <c r="AG18" s="4"/>
      <c r="AH18" s="4"/>
      <c r="AI18" s="4"/>
      <c r="AJ18" s="4"/>
      <c r="AK18" s="4"/>
      <c r="AL18" s="4"/>
      <c r="AM18" s="4"/>
      <c r="AN18" s="4"/>
      <c r="AO18" s="4"/>
      <c r="AP18" s="4"/>
      <c r="AQ18" s="4"/>
      <c r="AR18" s="4"/>
      <c r="AS18" s="4"/>
      <c r="AT18" s="4"/>
      <c r="AU18" s="4"/>
    </row>
    <row r="19" spans="1:47" s="1" customFormat="1" ht="15.9" x14ac:dyDescent="0.8">
      <c r="A19" s="198"/>
      <c r="B19" s="213"/>
      <c r="C19" s="176" t="s">
        <v>159</v>
      </c>
      <c r="D19" s="34"/>
      <c r="E19" s="34"/>
      <c r="F19" s="18"/>
      <c r="G19" s="29"/>
      <c r="H19" s="29"/>
      <c r="I19" s="29"/>
      <c r="J19" s="29"/>
      <c r="K19" s="29"/>
      <c r="L19" s="29"/>
      <c r="M19" s="29"/>
      <c r="N19" s="29"/>
      <c r="O19" s="29"/>
      <c r="P19" s="29"/>
      <c r="Q19" s="29"/>
      <c r="R19" s="29"/>
      <c r="S19" s="92" t="s">
        <v>99</v>
      </c>
      <c r="T19" s="8">
        <v>61800</v>
      </c>
      <c r="U19" s="94">
        <v>60000</v>
      </c>
      <c r="V19" s="117"/>
      <c r="W19" s="8"/>
      <c r="X19" s="190"/>
      <c r="Y19" s="188"/>
      <c r="Z19" s="188"/>
      <c r="AA19" s="4"/>
      <c r="AB19" s="4"/>
      <c r="AC19" s="4"/>
      <c r="AD19" s="4"/>
      <c r="AE19" s="4"/>
      <c r="AF19" s="4"/>
      <c r="AG19" s="4"/>
      <c r="AH19" s="4"/>
      <c r="AI19" s="4"/>
      <c r="AJ19" s="4"/>
      <c r="AK19" s="4"/>
      <c r="AL19" s="4"/>
      <c r="AM19" s="4"/>
      <c r="AN19" s="4"/>
      <c r="AO19" s="4"/>
      <c r="AP19" s="4"/>
      <c r="AQ19" s="4"/>
      <c r="AR19" s="4"/>
      <c r="AS19" s="4"/>
      <c r="AT19" s="4"/>
      <c r="AU19" s="4"/>
    </row>
    <row r="20" spans="1:47" s="1" customFormat="1" ht="15.9" x14ac:dyDescent="0.8">
      <c r="A20" s="198"/>
      <c r="B20" s="213"/>
      <c r="C20" s="213"/>
      <c r="D20" s="34"/>
      <c r="E20" s="34"/>
      <c r="F20" s="18"/>
      <c r="G20" s="29"/>
      <c r="H20" s="29"/>
      <c r="I20" s="29"/>
      <c r="J20" s="29"/>
      <c r="K20" s="29"/>
      <c r="L20" s="29"/>
      <c r="M20" s="29"/>
      <c r="N20" s="29"/>
      <c r="O20" s="29"/>
      <c r="P20" s="29"/>
      <c r="Q20" s="29"/>
      <c r="R20" s="29"/>
      <c r="S20" s="92" t="s">
        <v>99</v>
      </c>
      <c r="T20" s="8">
        <v>56308</v>
      </c>
      <c r="U20" s="94">
        <v>71500</v>
      </c>
      <c r="V20" s="117"/>
      <c r="W20" s="8"/>
      <c r="X20" s="190"/>
      <c r="Y20" s="188"/>
      <c r="Z20" s="188"/>
      <c r="AA20" s="4"/>
      <c r="AB20" s="4"/>
      <c r="AC20" s="4"/>
      <c r="AD20" s="4"/>
      <c r="AE20" s="4"/>
      <c r="AF20" s="4"/>
      <c r="AG20" s="4"/>
      <c r="AH20" s="4"/>
      <c r="AI20" s="4"/>
      <c r="AJ20" s="4"/>
      <c r="AK20" s="4"/>
      <c r="AL20" s="4"/>
      <c r="AM20" s="4"/>
      <c r="AN20" s="4"/>
      <c r="AO20" s="4"/>
      <c r="AP20" s="4"/>
      <c r="AQ20" s="4"/>
      <c r="AR20" s="4"/>
      <c r="AS20" s="4"/>
      <c r="AT20" s="4"/>
      <c r="AU20" s="4"/>
    </row>
    <row r="21" spans="1:47" s="1" customFormat="1" ht="15.9" x14ac:dyDescent="0.8">
      <c r="A21" s="198"/>
      <c r="B21" s="213"/>
      <c r="C21" s="213"/>
      <c r="D21" s="34"/>
      <c r="E21" s="34"/>
      <c r="F21" s="18"/>
      <c r="G21" s="29"/>
      <c r="H21" s="29"/>
      <c r="I21" s="29"/>
      <c r="J21" s="29"/>
      <c r="K21" s="29"/>
      <c r="L21" s="29"/>
      <c r="M21" s="29"/>
      <c r="N21" s="29"/>
      <c r="O21" s="29"/>
      <c r="P21" s="29"/>
      <c r="Q21" s="29"/>
      <c r="R21" s="29"/>
      <c r="S21" s="92" t="s">
        <v>99</v>
      </c>
      <c r="T21" s="8">
        <v>19725</v>
      </c>
      <c r="U21" s="94">
        <v>71400</v>
      </c>
      <c r="V21" s="117"/>
      <c r="W21" s="8"/>
      <c r="X21" s="190"/>
      <c r="Y21" s="188"/>
      <c r="Z21" s="188"/>
      <c r="AA21" s="4"/>
      <c r="AB21" s="4"/>
      <c r="AC21" s="4"/>
      <c r="AD21" s="4"/>
      <c r="AE21" s="4"/>
      <c r="AF21" s="4"/>
      <c r="AG21" s="4"/>
      <c r="AH21" s="4"/>
      <c r="AI21" s="4"/>
      <c r="AJ21" s="4"/>
      <c r="AK21" s="4"/>
      <c r="AL21" s="4"/>
      <c r="AM21" s="4"/>
      <c r="AN21" s="4"/>
      <c r="AO21" s="4"/>
      <c r="AP21" s="4"/>
      <c r="AQ21" s="4"/>
      <c r="AR21" s="4"/>
      <c r="AS21" s="4"/>
      <c r="AT21" s="4"/>
      <c r="AU21" s="4"/>
    </row>
    <row r="22" spans="1:47" s="1" customFormat="1" ht="15.9" x14ac:dyDescent="0.8">
      <c r="A22" s="198"/>
      <c r="B22" s="213"/>
      <c r="C22" s="213"/>
      <c r="D22" s="34"/>
      <c r="E22" s="34"/>
      <c r="F22" s="18"/>
      <c r="G22" s="29"/>
      <c r="H22" s="29"/>
      <c r="I22" s="29"/>
      <c r="J22" s="29"/>
      <c r="K22" s="29"/>
      <c r="L22" s="29"/>
      <c r="M22" s="29"/>
      <c r="N22" s="29"/>
      <c r="O22" s="29"/>
      <c r="P22" s="29"/>
      <c r="Q22" s="29"/>
      <c r="R22" s="29"/>
      <c r="S22" s="92" t="s">
        <v>99</v>
      </c>
      <c r="T22" s="8">
        <v>13472</v>
      </c>
      <c r="U22" s="94">
        <v>71400</v>
      </c>
      <c r="V22" s="117"/>
      <c r="W22" s="8"/>
      <c r="X22" s="190"/>
      <c r="Y22" s="188"/>
      <c r="Z22" s="188"/>
      <c r="AA22" s="4"/>
      <c r="AB22" s="4"/>
      <c r="AC22" s="4"/>
      <c r="AD22" s="4"/>
      <c r="AE22" s="4"/>
      <c r="AF22" s="4"/>
      <c r="AG22" s="4"/>
      <c r="AH22" s="4"/>
      <c r="AI22" s="4"/>
      <c r="AJ22" s="4"/>
      <c r="AK22" s="4"/>
      <c r="AL22" s="4"/>
      <c r="AM22" s="4"/>
      <c r="AN22" s="4"/>
      <c r="AO22" s="4"/>
      <c r="AP22" s="4"/>
      <c r="AQ22" s="4"/>
      <c r="AR22" s="4"/>
      <c r="AS22" s="4"/>
      <c r="AT22" s="4"/>
      <c r="AU22" s="4"/>
    </row>
    <row r="23" spans="1:47" s="1" customFormat="1" ht="28.5" customHeight="1" x14ac:dyDescent="0.8">
      <c r="A23" s="214" t="s">
        <v>56</v>
      </c>
      <c r="B23" s="214" t="s">
        <v>57</v>
      </c>
      <c r="C23" s="16" t="s">
        <v>58</v>
      </c>
      <c r="D23" s="35"/>
      <c r="E23" s="35"/>
      <c r="F23" s="18" t="s">
        <v>14</v>
      </c>
      <c r="G23" s="30"/>
      <c r="H23" s="30"/>
      <c r="I23" s="30"/>
      <c r="J23" s="30"/>
      <c r="K23" s="30"/>
      <c r="L23" s="30"/>
      <c r="M23" s="30"/>
      <c r="N23" s="30"/>
      <c r="O23" s="30"/>
      <c r="P23" s="30"/>
      <c r="Q23" s="30"/>
      <c r="R23" s="30"/>
      <c r="S23" s="17"/>
      <c r="T23" s="126">
        <f>SUM(T24:T27)</f>
        <v>31500</v>
      </c>
      <c r="U23" s="93"/>
      <c r="V23" s="116"/>
      <c r="W23" s="11"/>
      <c r="X23" s="190"/>
      <c r="Y23" s="188"/>
      <c r="Z23" s="188"/>
      <c r="AA23" s="4"/>
      <c r="AB23" s="4"/>
      <c r="AC23" s="4"/>
      <c r="AD23" s="4"/>
      <c r="AE23" s="4"/>
      <c r="AF23" s="4"/>
      <c r="AG23" s="4"/>
      <c r="AH23" s="4"/>
      <c r="AI23" s="4"/>
      <c r="AJ23" s="4"/>
      <c r="AK23" s="4"/>
      <c r="AL23" s="4"/>
      <c r="AM23" s="4"/>
      <c r="AN23" s="4"/>
      <c r="AO23" s="4"/>
      <c r="AP23" s="4"/>
      <c r="AQ23" s="4"/>
      <c r="AR23" s="4"/>
      <c r="AS23" s="4"/>
      <c r="AT23" s="4"/>
      <c r="AU23" s="4"/>
    </row>
    <row r="24" spans="1:47" s="1" customFormat="1" ht="40.5" x14ac:dyDescent="0.8">
      <c r="A24" s="215"/>
      <c r="B24" s="215"/>
      <c r="C24" s="35" t="s">
        <v>59</v>
      </c>
      <c r="D24" s="35"/>
      <c r="E24" s="35" t="s">
        <v>61</v>
      </c>
      <c r="F24" s="18"/>
      <c r="G24" s="30"/>
      <c r="H24" s="30"/>
      <c r="I24" s="30"/>
      <c r="J24" s="30" t="s">
        <v>3</v>
      </c>
      <c r="K24" s="30"/>
      <c r="L24" s="30"/>
      <c r="M24" s="30"/>
      <c r="N24" s="30"/>
      <c r="O24" s="30"/>
      <c r="P24" s="30"/>
      <c r="Q24" s="30"/>
      <c r="R24" s="30"/>
      <c r="S24" s="17" t="s">
        <v>65</v>
      </c>
      <c r="T24" s="11">
        <v>0</v>
      </c>
      <c r="U24" s="93"/>
      <c r="V24" s="116"/>
      <c r="W24" s="11"/>
      <c r="X24" s="190"/>
      <c r="Y24" s="188"/>
      <c r="Z24" s="188"/>
      <c r="AA24" s="4"/>
      <c r="AB24" s="4"/>
      <c r="AC24" s="4"/>
      <c r="AD24" s="4"/>
      <c r="AE24" s="4"/>
      <c r="AF24" s="4"/>
      <c r="AG24" s="4"/>
      <c r="AH24" s="4"/>
      <c r="AI24" s="4"/>
      <c r="AJ24" s="4"/>
      <c r="AK24" s="4"/>
      <c r="AL24" s="4"/>
      <c r="AM24" s="4"/>
      <c r="AN24" s="4"/>
      <c r="AO24" s="4"/>
      <c r="AP24" s="4"/>
      <c r="AQ24" s="4"/>
      <c r="AR24" s="4"/>
      <c r="AS24" s="4"/>
      <c r="AT24" s="4"/>
      <c r="AU24" s="4"/>
    </row>
    <row r="25" spans="1:47" s="1" customFormat="1" ht="54" x14ac:dyDescent="0.8">
      <c r="A25" s="215"/>
      <c r="B25" s="215"/>
      <c r="C25" s="35" t="s">
        <v>60</v>
      </c>
      <c r="D25" s="35"/>
      <c r="E25" s="35" t="s">
        <v>64</v>
      </c>
      <c r="F25" s="18"/>
      <c r="G25" s="30"/>
      <c r="H25" s="30"/>
      <c r="I25" s="30"/>
      <c r="J25" s="30" t="s">
        <v>3</v>
      </c>
      <c r="K25" s="30"/>
      <c r="L25" s="30"/>
      <c r="M25" s="30"/>
      <c r="N25" s="30"/>
      <c r="O25" s="30"/>
      <c r="P25" s="30"/>
      <c r="Q25" s="30"/>
      <c r="R25" s="30"/>
      <c r="S25" s="17" t="s">
        <v>66</v>
      </c>
      <c r="T25" s="11">
        <v>0</v>
      </c>
      <c r="U25" s="93"/>
      <c r="V25" s="116"/>
      <c r="W25" s="11"/>
      <c r="X25" s="190"/>
      <c r="Y25" s="188"/>
      <c r="Z25" s="188"/>
      <c r="AA25" s="4"/>
      <c r="AB25" s="4"/>
      <c r="AC25" s="4"/>
      <c r="AD25" s="4"/>
      <c r="AE25" s="4"/>
      <c r="AF25" s="4"/>
      <c r="AG25" s="4"/>
      <c r="AH25" s="4"/>
      <c r="AI25" s="4"/>
      <c r="AJ25" s="4"/>
      <c r="AK25" s="4"/>
      <c r="AL25" s="4"/>
      <c r="AM25" s="4"/>
      <c r="AN25" s="4"/>
      <c r="AO25" s="4"/>
      <c r="AP25" s="4"/>
      <c r="AQ25" s="4"/>
      <c r="AR25" s="4"/>
      <c r="AS25" s="4"/>
      <c r="AT25" s="4"/>
      <c r="AU25" s="4"/>
    </row>
    <row r="26" spans="1:47" s="1" customFormat="1" ht="15.9" x14ac:dyDescent="0.8">
      <c r="A26" s="215"/>
      <c r="B26" s="215"/>
      <c r="C26" s="184" t="s">
        <v>62</v>
      </c>
      <c r="D26" s="35"/>
      <c r="E26" s="35" t="s">
        <v>63</v>
      </c>
      <c r="F26" s="18"/>
      <c r="G26" s="30"/>
      <c r="H26" s="30"/>
      <c r="I26" s="30"/>
      <c r="J26" s="30"/>
      <c r="K26" s="30"/>
      <c r="L26" s="30"/>
      <c r="M26" s="30"/>
      <c r="N26" s="30"/>
      <c r="O26" s="30"/>
      <c r="P26" s="30"/>
      <c r="Q26" s="30"/>
      <c r="R26" s="30"/>
      <c r="S26" s="17" t="s">
        <v>53</v>
      </c>
      <c r="T26" s="11">
        <f>5250*4</f>
        <v>21000</v>
      </c>
      <c r="U26" s="93">
        <v>72100</v>
      </c>
      <c r="V26" s="116"/>
      <c r="W26" s="11"/>
      <c r="X26" s="190"/>
      <c r="Y26" s="188"/>
      <c r="Z26" s="188"/>
      <c r="AA26" s="4"/>
      <c r="AB26" s="4"/>
      <c r="AC26" s="4"/>
      <c r="AD26" s="4"/>
      <c r="AE26" s="4"/>
      <c r="AF26" s="4"/>
      <c r="AG26" s="4"/>
      <c r="AH26" s="4"/>
      <c r="AI26" s="4"/>
      <c r="AJ26" s="4"/>
      <c r="AK26" s="4"/>
      <c r="AL26" s="4"/>
      <c r="AM26" s="4"/>
      <c r="AN26" s="4"/>
      <c r="AO26" s="4"/>
      <c r="AP26" s="4"/>
      <c r="AQ26" s="4"/>
      <c r="AR26" s="4"/>
      <c r="AS26" s="4"/>
      <c r="AT26" s="4"/>
      <c r="AU26" s="4"/>
    </row>
    <row r="27" spans="1:47" s="1" customFormat="1" ht="15.9" x14ac:dyDescent="0.8">
      <c r="A27" s="68"/>
      <c r="B27" s="68"/>
      <c r="C27" s="185"/>
      <c r="D27" s="35"/>
      <c r="E27" s="35"/>
      <c r="F27" s="18"/>
      <c r="G27" s="30"/>
      <c r="H27" s="30"/>
      <c r="I27" s="30"/>
      <c r="J27" s="30"/>
      <c r="K27" s="30"/>
      <c r="L27" s="30"/>
      <c r="M27" s="30"/>
      <c r="N27" s="30"/>
      <c r="O27" s="30"/>
      <c r="P27" s="30"/>
      <c r="Q27" s="30"/>
      <c r="R27" s="30"/>
      <c r="S27" s="17" t="s">
        <v>2</v>
      </c>
      <c r="T27" s="11">
        <v>10500</v>
      </c>
      <c r="U27" s="93">
        <v>71600</v>
      </c>
      <c r="V27" s="116"/>
      <c r="W27" s="11"/>
      <c r="X27" s="190"/>
      <c r="Y27" s="188"/>
      <c r="Z27" s="188"/>
      <c r="AA27" s="4"/>
      <c r="AB27" s="4"/>
      <c r="AC27" s="4"/>
      <c r="AD27" s="4"/>
      <c r="AE27" s="4"/>
      <c r="AF27" s="4"/>
      <c r="AG27" s="4"/>
      <c r="AH27" s="4"/>
      <c r="AI27" s="4"/>
      <c r="AJ27" s="4"/>
      <c r="AK27" s="4"/>
      <c r="AL27" s="4"/>
      <c r="AM27" s="4"/>
      <c r="AN27" s="4"/>
      <c r="AO27" s="4"/>
      <c r="AP27" s="4"/>
      <c r="AQ27" s="4"/>
      <c r="AR27" s="4"/>
      <c r="AS27" s="4"/>
      <c r="AT27" s="4"/>
      <c r="AU27" s="4"/>
    </row>
    <row r="28" spans="1:47" s="1" customFormat="1" ht="31.5" customHeight="1" x14ac:dyDescent="0.8">
      <c r="A28" s="197" t="s">
        <v>69</v>
      </c>
      <c r="B28" s="233" t="s">
        <v>70</v>
      </c>
      <c r="C28" s="25" t="s">
        <v>72</v>
      </c>
      <c r="D28" s="25"/>
      <c r="E28" s="25"/>
      <c r="F28" s="18" t="s">
        <v>14</v>
      </c>
      <c r="G28" s="29"/>
      <c r="H28" s="29"/>
      <c r="I28" s="29"/>
      <c r="J28" s="29"/>
      <c r="K28" s="29"/>
      <c r="L28" s="29"/>
      <c r="M28" s="29"/>
      <c r="N28" s="29"/>
      <c r="O28" s="29"/>
      <c r="P28" s="29"/>
      <c r="Q28" s="29"/>
      <c r="R28" s="29"/>
      <c r="S28" s="19"/>
      <c r="T28" s="109">
        <f>SUM(T30:T34,T29)</f>
        <v>45000</v>
      </c>
      <c r="U28" s="94"/>
      <c r="V28" s="117"/>
      <c r="W28" s="9"/>
      <c r="X28" s="191"/>
      <c r="Y28" s="188"/>
      <c r="Z28" s="188"/>
      <c r="AA28" s="4"/>
      <c r="AB28" s="4"/>
      <c r="AC28" s="4"/>
      <c r="AD28" s="4"/>
      <c r="AE28" s="4"/>
      <c r="AF28" s="4"/>
      <c r="AG28" s="4"/>
      <c r="AH28" s="4"/>
      <c r="AI28" s="4"/>
      <c r="AJ28" s="4"/>
      <c r="AK28" s="4"/>
      <c r="AL28" s="4"/>
      <c r="AM28" s="4"/>
      <c r="AN28" s="4"/>
      <c r="AO28" s="4"/>
      <c r="AP28" s="4"/>
      <c r="AQ28" s="4"/>
      <c r="AR28" s="4"/>
      <c r="AS28" s="4"/>
      <c r="AT28" s="4"/>
      <c r="AU28" s="4"/>
    </row>
    <row r="29" spans="1:47" s="1" customFormat="1" ht="27" x14ac:dyDescent="0.85">
      <c r="A29" s="198"/>
      <c r="B29" s="234"/>
      <c r="C29" s="63" t="s">
        <v>71</v>
      </c>
      <c r="D29" s="62"/>
      <c r="E29" s="63" t="s">
        <v>101</v>
      </c>
      <c r="F29" s="18" t="s">
        <v>23</v>
      </c>
      <c r="G29" s="29" t="s">
        <v>3</v>
      </c>
      <c r="H29" s="29"/>
      <c r="I29" s="29"/>
      <c r="J29" s="29"/>
      <c r="K29" s="29"/>
      <c r="L29" s="29"/>
      <c r="M29" s="29"/>
      <c r="N29" s="29"/>
      <c r="O29" s="29"/>
      <c r="P29" s="29"/>
      <c r="Q29" s="29"/>
      <c r="R29" s="29"/>
      <c r="S29" s="19" t="s">
        <v>99</v>
      </c>
      <c r="T29" s="9"/>
      <c r="U29" s="94"/>
      <c r="V29" s="117"/>
      <c r="W29" s="9"/>
      <c r="X29" s="55"/>
      <c r="Y29" s="51"/>
      <c r="Z29" s="51"/>
      <c r="AA29" s="4"/>
      <c r="AB29" s="4"/>
      <c r="AC29" s="4"/>
      <c r="AD29" s="4"/>
      <c r="AE29" s="4"/>
      <c r="AF29" s="4"/>
      <c r="AG29" s="4"/>
      <c r="AH29" s="4"/>
      <c r="AI29" s="4"/>
      <c r="AJ29" s="4"/>
      <c r="AK29" s="4"/>
      <c r="AL29" s="4"/>
      <c r="AM29" s="4"/>
      <c r="AN29" s="4"/>
      <c r="AO29" s="4"/>
      <c r="AP29" s="4"/>
      <c r="AQ29" s="4"/>
      <c r="AR29" s="4"/>
      <c r="AS29" s="4"/>
      <c r="AT29" s="4"/>
      <c r="AU29" s="4"/>
    </row>
    <row r="30" spans="1:47" s="1" customFormat="1" ht="27" x14ac:dyDescent="0.85">
      <c r="A30" s="198"/>
      <c r="B30" s="234"/>
      <c r="C30" s="63" t="s">
        <v>73</v>
      </c>
      <c r="D30" s="62"/>
      <c r="E30" s="63" t="s">
        <v>78</v>
      </c>
      <c r="F30" s="18" t="s">
        <v>15</v>
      </c>
      <c r="G30" s="29"/>
      <c r="H30" s="29"/>
      <c r="I30" s="29"/>
      <c r="J30" s="29" t="s">
        <v>3</v>
      </c>
      <c r="K30" s="29"/>
      <c r="L30" s="29"/>
      <c r="M30" s="29"/>
      <c r="N30" s="29"/>
      <c r="O30" s="29"/>
      <c r="P30" s="29"/>
      <c r="Q30" s="29"/>
      <c r="R30" s="29"/>
      <c r="S30" s="19" t="s">
        <v>96</v>
      </c>
      <c r="T30" s="9"/>
      <c r="U30" s="94"/>
      <c r="V30" s="117"/>
      <c r="W30" s="9"/>
      <c r="X30" s="55"/>
      <c r="Y30" s="51"/>
      <c r="Z30" s="51"/>
      <c r="AA30" s="4"/>
      <c r="AB30" s="4"/>
      <c r="AC30" s="4"/>
      <c r="AD30" s="4"/>
      <c r="AE30" s="4"/>
      <c r="AF30" s="4"/>
      <c r="AG30" s="4"/>
      <c r="AH30" s="4"/>
      <c r="AI30" s="4"/>
      <c r="AJ30" s="4"/>
      <c r="AK30" s="4"/>
      <c r="AL30" s="4"/>
      <c r="AM30" s="4"/>
      <c r="AN30" s="4"/>
      <c r="AO30" s="4"/>
      <c r="AP30" s="4"/>
      <c r="AQ30" s="4"/>
      <c r="AR30" s="4"/>
      <c r="AS30" s="4"/>
      <c r="AT30" s="4"/>
      <c r="AU30" s="4"/>
    </row>
    <row r="31" spans="1:47" s="1" customFormat="1" ht="15.9" x14ac:dyDescent="0.85">
      <c r="A31" s="198"/>
      <c r="B31" s="234"/>
      <c r="C31" s="231" t="s">
        <v>74</v>
      </c>
      <c r="D31" s="228"/>
      <c r="E31" s="63" t="s">
        <v>75</v>
      </c>
      <c r="F31" s="18" t="s">
        <v>23</v>
      </c>
      <c r="G31" s="29"/>
      <c r="H31" s="29"/>
      <c r="I31" s="29" t="s">
        <v>3</v>
      </c>
      <c r="J31" s="29"/>
      <c r="K31" s="29"/>
      <c r="L31" s="29"/>
      <c r="M31" s="29"/>
      <c r="N31" s="29"/>
      <c r="O31" s="29"/>
      <c r="P31" s="29"/>
      <c r="Q31" s="29"/>
      <c r="R31" s="29"/>
      <c r="S31" s="19" t="s">
        <v>96</v>
      </c>
      <c r="T31" s="9">
        <v>20500</v>
      </c>
      <c r="U31" s="95">
        <v>72200</v>
      </c>
      <c r="V31" s="118"/>
      <c r="W31" s="9"/>
      <c r="X31" s="55"/>
      <c r="Y31" s="51"/>
      <c r="Z31" s="51"/>
      <c r="AA31" s="4"/>
      <c r="AB31" s="4"/>
      <c r="AC31" s="4"/>
      <c r="AD31" s="4"/>
      <c r="AE31" s="4"/>
      <c r="AF31" s="4"/>
      <c r="AG31" s="4"/>
      <c r="AH31" s="4"/>
      <c r="AI31" s="4"/>
      <c r="AJ31" s="4"/>
      <c r="AK31" s="4"/>
      <c r="AL31" s="4"/>
      <c r="AM31" s="4"/>
      <c r="AN31" s="4"/>
      <c r="AO31" s="4"/>
      <c r="AP31" s="4"/>
      <c r="AQ31" s="4"/>
      <c r="AR31" s="4"/>
      <c r="AS31" s="4"/>
      <c r="AT31" s="4"/>
      <c r="AU31" s="4"/>
    </row>
    <row r="32" spans="1:47" s="1" customFormat="1" ht="15.9" x14ac:dyDescent="0.85">
      <c r="A32" s="198"/>
      <c r="B32" s="234"/>
      <c r="C32" s="232"/>
      <c r="D32" s="229"/>
      <c r="E32" s="63" t="s">
        <v>76</v>
      </c>
      <c r="F32" s="18" t="s">
        <v>23</v>
      </c>
      <c r="G32" s="29"/>
      <c r="H32" s="29"/>
      <c r="I32" s="29"/>
      <c r="J32" s="29"/>
      <c r="K32" s="29" t="s">
        <v>3</v>
      </c>
      <c r="L32" s="29"/>
      <c r="M32" s="29"/>
      <c r="N32" s="29"/>
      <c r="O32" s="29"/>
      <c r="P32" s="29"/>
      <c r="Q32" s="29"/>
      <c r="R32" s="29"/>
      <c r="S32" s="19" t="s">
        <v>96</v>
      </c>
      <c r="T32" s="9">
        <v>9500</v>
      </c>
      <c r="U32" s="94">
        <v>72200</v>
      </c>
      <c r="V32" s="117"/>
      <c r="W32" s="9"/>
      <c r="X32" s="55"/>
      <c r="Y32" s="51"/>
      <c r="Z32" s="51"/>
      <c r="AA32" s="4"/>
      <c r="AB32" s="4"/>
      <c r="AC32" s="4"/>
      <c r="AD32" s="4"/>
      <c r="AE32" s="4"/>
      <c r="AF32" s="4"/>
      <c r="AG32" s="4"/>
      <c r="AH32" s="4"/>
      <c r="AI32" s="4"/>
      <c r="AJ32" s="4"/>
      <c r="AK32" s="4"/>
      <c r="AL32" s="4"/>
      <c r="AM32" s="4"/>
      <c r="AN32" s="4"/>
      <c r="AO32" s="4"/>
      <c r="AP32" s="4"/>
      <c r="AQ32" s="4"/>
      <c r="AR32" s="4"/>
      <c r="AS32" s="4"/>
      <c r="AT32" s="4"/>
      <c r="AU32" s="4"/>
    </row>
    <row r="33" spans="1:47" s="1" customFormat="1" ht="27" x14ac:dyDescent="0.85">
      <c r="A33" s="198"/>
      <c r="B33" s="234"/>
      <c r="C33" s="232"/>
      <c r="D33" s="229"/>
      <c r="E33" s="63" t="s">
        <v>77</v>
      </c>
      <c r="F33" s="18" t="s">
        <v>23</v>
      </c>
      <c r="G33" s="29"/>
      <c r="H33" s="29"/>
      <c r="I33" s="29"/>
      <c r="J33" s="29"/>
      <c r="K33" s="29"/>
      <c r="L33" s="29" t="s">
        <v>3</v>
      </c>
      <c r="M33" s="29"/>
      <c r="N33" s="29"/>
      <c r="O33" s="29"/>
      <c r="P33" s="29"/>
      <c r="Q33" s="29"/>
      <c r="R33" s="29"/>
      <c r="S33" s="19" t="s">
        <v>96</v>
      </c>
      <c r="T33" s="9">
        <v>5000</v>
      </c>
      <c r="U33" s="94">
        <v>72500</v>
      </c>
      <c r="V33" s="117"/>
      <c r="W33" s="9"/>
      <c r="X33" s="55"/>
      <c r="Y33" s="51"/>
      <c r="Z33" s="51"/>
      <c r="AA33" s="4"/>
      <c r="AB33" s="4"/>
      <c r="AC33" s="4"/>
      <c r="AD33" s="4"/>
      <c r="AE33" s="4"/>
      <c r="AF33" s="4"/>
      <c r="AG33" s="4"/>
      <c r="AH33" s="4"/>
      <c r="AI33" s="4"/>
      <c r="AJ33" s="4"/>
      <c r="AK33" s="4"/>
      <c r="AL33" s="4"/>
      <c r="AM33" s="4"/>
      <c r="AN33" s="4"/>
      <c r="AO33" s="4"/>
      <c r="AP33" s="4"/>
      <c r="AQ33" s="4"/>
      <c r="AR33" s="4"/>
      <c r="AS33" s="4"/>
      <c r="AT33" s="4"/>
      <c r="AU33" s="4"/>
    </row>
    <row r="34" spans="1:47" s="1" customFormat="1" ht="15.9" x14ac:dyDescent="0.85">
      <c r="A34" s="198"/>
      <c r="B34" s="234"/>
      <c r="C34" s="232"/>
      <c r="D34" s="229"/>
      <c r="E34" s="63" t="s">
        <v>98</v>
      </c>
      <c r="F34" s="18" t="s">
        <v>23</v>
      </c>
      <c r="G34" s="29"/>
      <c r="H34" s="29"/>
      <c r="I34" s="29"/>
      <c r="J34" s="29"/>
      <c r="K34" s="29" t="s">
        <v>3</v>
      </c>
      <c r="L34" s="29"/>
      <c r="M34" s="29"/>
      <c r="N34" s="29"/>
      <c r="O34" s="29"/>
      <c r="P34" s="29"/>
      <c r="Q34" s="29"/>
      <c r="R34" s="29"/>
      <c r="S34" s="19" t="s">
        <v>100</v>
      </c>
      <c r="T34" s="9">
        <v>10000</v>
      </c>
      <c r="U34" s="94">
        <v>72300</v>
      </c>
      <c r="V34" s="117"/>
      <c r="W34" s="9"/>
      <c r="X34" s="55"/>
      <c r="Y34" s="51"/>
      <c r="Z34" s="51"/>
      <c r="AA34" s="4"/>
      <c r="AB34" s="4"/>
      <c r="AC34" s="4"/>
      <c r="AD34" s="4"/>
      <c r="AE34" s="4"/>
      <c r="AF34" s="4"/>
      <c r="AG34" s="4"/>
      <c r="AH34" s="4"/>
      <c r="AI34" s="4"/>
      <c r="AJ34" s="4"/>
      <c r="AK34" s="4"/>
      <c r="AL34" s="4"/>
      <c r="AM34" s="4"/>
      <c r="AN34" s="4"/>
      <c r="AO34" s="4"/>
      <c r="AP34" s="4"/>
      <c r="AQ34" s="4"/>
      <c r="AR34" s="4"/>
      <c r="AS34" s="4"/>
      <c r="AT34" s="4"/>
      <c r="AU34" s="4"/>
    </row>
    <row r="35" spans="1:47" s="1" customFormat="1" ht="53.25" customHeight="1" x14ac:dyDescent="0.8">
      <c r="A35" s="192" t="s">
        <v>79</v>
      </c>
      <c r="B35" s="193"/>
      <c r="C35" s="193"/>
      <c r="D35" s="193"/>
      <c r="E35" s="230"/>
      <c r="F35" s="32"/>
      <c r="G35" s="32"/>
      <c r="H35" s="32"/>
      <c r="I35" s="32"/>
      <c r="J35" s="32"/>
      <c r="K35" s="32"/>
      <c r="L35" s="32"/>
      <c r="M35" s="32"/>
      <c r="N35" s="32"/>
      <c r="O35" s="32"/>
      <c r="P35" s="32"/>
      <c r="Q35" s="32"/>
      <c r="R35" s="32"/>
      <c r="S35" s="32"/>
      <c r="T35" s="88">
        <f>SUM(T36,T37,T42,T46,T49,T50,T53,T54,T59)</f>
        <v>26000</v>
      </c>
      <c r="U35" s="104"/>
      <c r="V35" s="115"/>
      <c r="W35" s="32"/>
      <c r="X35" s="189"/>
      <c r="Y35" s="188"/>
      <c r="Z35" s="188"/>
      <c r="AA35" s="4"/>
      <c r="AB35" s="4"/>
      <c r="AC35" s="4"/>
      <c r="AD35" s="4"/>
      <c r="AE35" s="4"/>
      <c r="AF35" s="4"/>
      <c r="AG35" s="4"/>
      <c r="AH35" s="4"/>
      <c r="AI35" s="4"/>
      <c r="AJ35" s="4"/>
      <c r="AK35" s="4"/>
      <c r="AL35" s="4"/>
      <c r="AM35" s="4"/>
      <c r="AN35" s="4"/>
      <c r="AO35" s="4"/>
      <c r="AP35" s="4"/>
      <c r="AQ35" s="4"/>
      <c r="AR35" s="4"/>
      <c r="AS35" s="4"/>
      <c r="AT35" s="4"/>
      <c r="AU35" s="4"/>
    </row>
    <row r="36" spans="1:47" s="1" customFormat="1" ht="27" x14ac:dyDescent="0.8">
      <c r="A36" s="37" t="s">
        <v>112</v>
      </c>
      <c r="B36" s="33" t="s">
        <v>106</v>
      </c>
      <c r="C36" s="16" t="s">
        <v>80</v>
      </c>
      <c r="D36" s="35"/>
      <c r="E36" s="35"/>
      <c r="F36" s="18" t="s">
        <v>15</v>
      </c>
      <c r="G36" s="38"/>
      <c r="H36" s="38"/>
      <c r="I36" s="38"/>
      <c r="J36" s="38"/>
      <c r="K36" s="38"/>
      <c r="L36" s="38"/>
      <c r="M36" s="38"/>
      <c r="N36" s="38"/>
      <c r="O36" s="38"/>
      <c r="P36" s="38"/>
      <c r="Q36" s="38"/>
      <c r="R36" s="38"/>
      <c r="S36" s="17"/>
      <c r="T36" s="11"/>
      <c r="U36" s="93"/>
      <c r="V36" s="116"/>
      <c r="W36" s="11"/>
      <c r="X36" s="190"/>
      <c r="Y36" s="188"/>
      <c r="Z36" s="188"/>
      <c r="AA36" s="4"/>
      <c r="AB36" s="4"/>
      <c r="AC36" s="4"/>
      <c r="AD36" s="4"/>
      <c r="AE36" s="4"/>
      <c r="AF36" s="4"/>
      <c r="AG36" s="4"/>
      <c r="AH36" s="4"/>
      <c r="AI36" s="4"/>
      <c r="AJ36" s="4"/>
      <c r="AK36" s="4"/>
      <c r="AL36" s="4"/>
      <c r="AM36" s="4"/>
      <c r="AN36" s="4"/>
      <c r="AO36" s="4"/>
      <c r="AP36" s="4"/>
      <c r="AQ36" s="4"/>
      <c r="AR36" s="4"/>
      <c r="AS36" s="4"/>
      <c r="AT36" s="4"/>
      <c r="AU36" s="4"/>
    </row>
    <row r="37" spans="1:47" s="1" customFormat="1" ht="39" customHeight="1" x14ac:dyDescent="0.8">
      <c r="A37" s="194" t="s">
        <v>113</v>
      </c>
      <c r="B37" s="197" t="s">
        <v>107</v>
      </c>
      <c r="C37" s="36" t="s">
        <v>81</v>
      </c>
      <c r="D37" s="26"/>
      <c r="E37" s="53"/>
      <c r="F37" s="18" t="s">
        <v>15</v>
      </c>
      <c r="G37" s="26"/>
      <c r="H37" s="26"/>
      <c r="I37" s="26"/>
      <c r="J37" s="26"/>
      <c r="K37" s="26" t="s">
        <v>3</v>
      </c>
      <c r="L37" s="26"/>
      <c r="M37" s="26"/>
      <c r="N37" s="26"/>
      <c r="O37" s="26"/>
      <c r="P37" s="26" t="s">
        <v>3</v>
      </c>
      <c r="Q37" s="26"/>
      <c r="R37" s="26"/>
      <c r="S37" s="19"/>
      <c r="T37" s="109">
        <f>SUM(T38,T39,T40,T41)</f>
        <v>2000</v>
      </c>
      <c r="U37" s="94"/>
      <c r="V37" s="117"/>
      <c r="W37" s="9"/>
      <c r="X37" s="190"/>
      <c r="Y37" s="188"/>
      <c r="Z37" s="188"/>
      <c r="AA37" s="4"/>
      <c r="AB37" s="4"/>
      <c r="AC37" s="4"/>
      <c r="AD37" s="4"/>
      <c r="AE37" s="4"/>
      <c r="AF37" s="4"/>
      <c r="AG37" s="4"/>
      <c r="AH37" s="4"/>
      <c r="AI37" s="4"/>
      <c r="AJ37" s="4"/>
      <c r="AK37" s="4"/>
      <c r="AL37" s="4"/>
      <c r="AM37" s="4"/>
      <c r="AN37" s="4"/>
      <c r="AO37" s="4"/>
      <c r="AP37" s="4"/>
      <c r="AQ37" s="4"/>
      <c r="AR37" s="4"/>
      <c r="AS37" s="4"/>
      <c r="AT37" s="4"/>
      <c r="AU37" s="4"/>
    </row>
    <row r="38" spans="1:47" s="1" customFormat="1" ht="27" x14ac:dyDescent="0.8">
      <c r="A38" s="195"/>
      <c r="B38" s="198"/>
      <c r="C38" s="53" t="s">
        <v>89</v>
      </c>
      <c r="D38" s="53"/>
      <c r="E38" s="53" t="s">
        <v>92</v>
      </c>
      <c r="F38" s="18" t="s">
        <v>15</v>
      </c>
      <c r="G38" s="53"/>
      <c r="H38" s="53"/>
      <c r="I38" s="53" t="s">
        <v>3</v>
      </c>
      <c r="J38" s="53"/>
      <c r="K38" s="53"/>
      <c r="L38" s="53"/>
      <c r="M38" s="53"/>
      <c r="N38" s="53"/>
      <c r="O38" s="53"/>
      <c r="P38" s="53"/>
      <c r="Q38" s="53"/>
      <c r="R38" s="53"/>
      <c r="S38" s="19" t="s">
        <v>95</v>
      </c>
      <c r="T38" s="9">
        <v>0</v>
      </c>
      <c r="U38" s="94"/>
      <c r="V38" s="117"/>
      <c r="W38" s="9"/>
      <c r="X38" s="190"/>
      <c r="Y38" s="188"/>
      <c r="Z38" s="188"/>
      <c r="AA38" s="4"/>
      <c r="AB38" s="4"/>
      <c r="AC38" s="4"/>
      <c r="AD38" s="4"/>
      <c r="AE38" s="4"/>
      <c r="AF38" s="4"/>
      <c r="AG38" s="4"/>
      <c r="AH38" s="4"/>
      <c r="AI38" s="4"/>
      <c r="AJ38" s="4"/>
      <c r="AK38" s="4"/>
      <c r="AL38" s="4"/>
      <c r="AM38" s="4"/>
      <c r="AN38" s="4"/>
      <c r="AO38" s="4"/>
      <c r="AP38" s="4"/>
      <c r="AQ38" s="4"/>
      <c r="AR38" s="4"/>
      <c r="AS38" s="4"/>
      <c r="AT38" s="4"/>
      <c r="AU38" s="4"/>
    </row>
    <row r="39" spans="1:47" s="1" customFormat="1" ht="13.5" x14ac:dyDescent="0.8">
      <c r="A39" s="195"/>
      <c r="B39" s="198"/>
      <c r="C39" s="53" t="s">
        <v>90</v>
      </c>
      <c r="D39" s="53"/>
      <c r="E39" s="53" t="s">
        <v>93</v>
      </c>
      <c r="F39" s="18" t="s">
        <v>23</v>
      </c>
      <c r="G39" s="53"/>
      <c r="H39" s="53"/>
      <c r="I39" s="53" t="s">
        <v>3</v>
      </c>
      <c r="J39" s="53"/>
      <c r="K39" s="53"/>
      <c r="L39" s="53"/>
      <c r="M39" s="53"/>
      <c r="N39" s="53"/>
      <c r="O39" s="53"/>
      <c r="P39" s="53"/>
      <c r="Q39" s="53"/>
      <c r="R39" s="53"/>
      <c r="S39" s="19" t="s">
        <v>96</v>
      </c>
      <c r="T39" s="9"/>
      <c r="U39" s="94"/>
      <c r="V39" s="117"/>
      <c r="W39" s="9"/>
      <c r="X39" s="190"/>
      <c r="Y39" s="188"/>
      <c r="Z39" s="188"/>
      <c r="AA39" s="4"/>
      <c r="AB39" s="4"/>
      <c r="AC39" s="4"/>
      <c r="AD39" s="4"/>
      <c r="AE39" s="4"/>
      <c r="AF39" s="4"/>
      <c r="AG39" s="4"/>
      <c r="AH39" s="4"/>
      <c r="AI39" s="4"/>
      <c r="AJ39" s="4"/>
      <c r="AK39" s="4"/>
      <c r="AL39" s="4"/>
      <c r="AM39" s="4"/>
      <c r="AN39" s="4"/>
      <c r="AO39" s="4"/>
      <c r="AP39" s="4"/>
      <c r="AQ39" s="4"/>
      <c r="AR39" s="4"/>
      <c r="AS39" s="4"/>
      <c r="AT39" s="4"/>
      <c r="AU39" s="4"/>
    </row>
    <row r="40" spans="1:47" s="1" customFormat="1" ht="27" x14ac:dyDescent="0.8">
      <c r="A40" s="195"/>
      <c r="B40" s="198"/>
      <c r="C40" s="176" t="s">
        <v>91</v>
      </c>
      <c r="D40" s="53"/>
      <c r="E40" s="53" t="s">
        <v>94</v>
      </c>
      <c r="F40" s="18" t="s">
        <v>23</v>
      </c>
      <c r="G40" s="53"/>
      <c r="H40" s="53"/>
      <c r="I40" s="53"/>
      <c r="J40" s="53"/>
      <c r="K40" s="53" t="s">
        <v>3</v>
      </c>
      <c r="L40" s="53"/>
      <c r="M40" s="53"/>
      <c r="N40" s="53"/>
      <c r="O40" s="53"/>
      <c r="P40" s="53" t="s">
        <v>3</v>
      </c>
      <c r="Q40" s="53"/>
      <c r="R40" s="53"/>
      <c r="S40" s="19" t="s">
        <v>250</v>
      </c>
      <c r="T40" s="9">
        <v>1333</v>
      </c>
      <c r="U40" s="94">
        <v>71400</v>
      </c>
      <c r="V40" s="117"/>
      <c r="W40" s="9"/>
      <c r="X40" s="190"/>
      <c r="Y40" s="188"/>
      <c r="Z40" s="188"/>
      <c r="AA40" s="4"/>
      <c r="AB40" s="4"/>
      <c r="AC40" s="4"/>
      <c r="AD40" s="4"/>
      <c r="AE40" s="4"/>
      <c r="AF40" s="4"/>
      <c r="AG40" s="4"/>
      <c r="AH40" s="4"/>
      <c r="AI40" s="4"/>
      <c r="AJ40" s="4"/>
      <c r="AK40" s="4"/>
      <c r="AL40" s="4"/>
      <c r="AM40" s="4"/>
      <c r="AN40" s="4"/>
      <c r="AO40" s="4"/>
      <c r="AP40" s="4"/>
      <c r="AQ40" s="4"/>
      <c r="AR40" s="4"/>
      <c r="AS40" s="4"/>
      <c r="AT40" s="4"/>
      <c r="AU40" s="4"/>
    </row>
    <row r="41" spans="1:47" s="1" customFormat="1" ht="27" x14ac:dyDescent="0.8">
      <c r="A41" s="86"/>
      <c r="B41" s="84"/>
      <c r="C41" s="177"/>
      <c r="D41" s="78"/>
      <c r="E41" s="78" t="s">
        <v>249</v>
      </c>
      <c r="F41" s="18"/>
      <c r="G41" s="78"/>
      <c r="H41" s="78"/>
      <c r="I41" s="78"/>
      <c r="J41" s="78"/>
      <c r="K41" s="78"/>
      <c r="L41" s="78"/>
      <c r="M41" s="78"/>
      <c r="N41" s="78"/>
      <c r="O41" s="78"/>
      <c r="P41" s="78"/>
      <c r="Q41" s="78"/>
      <c r="R41" s="78"/>
      <c r="S41" s="19" t="s">
        <v>96</v>
      </c>
      <c r="T41" s="9">
        <v>667</v>
      </c>
      <c r="U41" s="94">
        <v>72500</v>
      </c>
      <c r="V41" s="117"/>
      <c r="W41" s="9"/>
      <c r="X41" s="190"/>
      <c r="Y41" s="188"/>
      <c r="Z41" s="188"/>
      <c r="AA41" s="4"/>
      <c r="AB41" s="4"/>
      <c r="AC41" s="4"/>
      <c r="AD41" s="4"/>
      <c r="AE41" s="4"/>
      <c r="AF41" s="4"/>
      <c r="AG41" s="4"/>
      <c r="AH41" s="4"/>
      <c r="AI41" s="4"/>
      <c r="AJ41" s="4"/>
      <c r="AK41" s="4"/>
      <c r="AL41" s="4"/>
      <c r="AM41" s="4"/>
      <c r="AN41" s="4"/>
      <c r="AO41" s="4"/>
      <c r="AP41" s="4"/>
      <c r="AQ41" s="4"/>
      <c r="AR41" s="4"/>
      <c r="AS41" s="4"/>
      <c r="AT41" s="4"/>
      <c r="AU41" s="4"/>
    </row>
    <row r="42" spans="1:47" s="1" customFormat="1" ht="25.95" customHeight="1" x14ac:dyDescent="0.8">
      <c r="A42" s="181" t="s">
        <v>108</v>
      </c>
      <c r="B42" s="210" t="s">
        <v>109</v>
      </c>
      <c r="C42" s="52" t="s">
        <v>82</v>
      </c>
      <c r="D42" s="53"/>
      <c r="E42" s="53"/>
      <c r="F42" s="18" t="s">
        <v>23</v>
      </c>
      <c r="G42" s="53"/>
      <c r="H42" s="53"/>
      <c r="I42" s="53"/>
      <c r="J42" s="53"/>
      <c r="K42" s="53"/>
      <c r="L42" s="53"/>
      <c r="M42" s="53"/>
      <c r="N42" s="53"/>
      <c r="O42" s="53"/>
      <c r="P42" s="53"/>
      <c r="Q42" s="53"/>
      <c r="R42" s="53"/>
      <c r="S42" s="19"/>
      <c r="T42" s="9">
        <f>SUM(T43,T44,T45)</f>
        <v>0</v>
      </c>
      <c r="U42" s="94"/>
      <c r="V42" s="117"/>
      <c r="W42" s="9"/>
      <c r="X42" s="190"/>
      <c r="Y42" s="188"/>
      <c r="Z42" s="188"/>
      <c r="AA42" s="4"/>
      <c r="AB42" s="4"/>
      <c r="AC42" s="4"/>
      <c r="AD42" s="4"/>
      <c r="AE42" s="4"/>
      <c r="AF42" s="4"/>
      <c r="AG42" s="4"/>
      <c r="AH42" s="4"/>
      <c r="AI42" s="4"/>
      <c r="AJ42" s="4"/>
      <c r="AK42" s="4"/>
      <c r="AL42" s="4"/>
      <c r="AM42" s="4"/>
      <c r="AN42" s="4"/>
      <c r="AO42" s="4"/>
      <c r="AP42" s="4"/>
      <c r="AQ42" s="4"/>
      <c r="AR42" s="4"/>
      <c r="AS42" s="4"/>
      <c r="AT42" s="4"/>
      <c r="AU42" s="4"/>
    </row>
    <row r="43" spans="1:47" s="1" customFormat="1" ht="27" x14ac:dyDescent="0.8">
      <c r="A43" s="182"/>
      <c r="B43" s="211"/>
      <c r="C43" s="53" t="s">
        <v>102</v>
      </c>
      <c r="D43" s="53"/>
      <c r="E43" s="53" t="s">
        <v>114</v>
      </c>
      <c r="F43" s="18" t="s">
        <v>23</v>
      </c>
      <c r="G43" s="53"/>
      <c r="H43" s="53"/>
      <c r="I43" s="53"/>
      <c r="J43" s="53"/>
      <c r="K43" s="53"/>
      <c r="L43" s="53" t="s">
        <v>3</v>
      </c>
      <c r="M43" s="53"/>
      <c r="N43" s="53"/>
      <c r="O43" s="53"/>
      <c r="P43" s="53"/>
      <c r="Q43" s="53" t="s">
        <v>3</v>
      </c>
      <c r="R43" s="53"/>
      <c r="S43" s="19" t="s">
        <v>104</v>
      </c>
      <c r="T43" s="9">
        <v>0</v>
      </c>
      <c r="U43" s="94"/>
      <c r="V43" s="117"/>
      <c r="W43" s="9"/>
      <c r="X43" s="190"/>
      <c r="Y43" s="188"/>
      <c r="Z43" s="188"/>
      <c r="AA43" s="4"/>
      <c r="AB43" s="4"/>
      <c r="AC43" s="4"/>
      <c r="AD43" s="4"/>
      <c r="AE43" s="4"/>
      <c r="AF43" s="4"/>
      <c r="AG43" s="4"/>
      <c r="AH43" s="4"/>
      <c r="AI43" s="4"/>
      <c r="AJ43" s="4"/>
      <c r="AK43" s="4"/>
      <c r="AL43" s="4"/>
      <c r="AM43" s="4"/>
      <c r="AN43" s="4"/>
      <c r="AO43" s="4"/>
      <c r="AP43" s="4"/>
      <c r="AQ43" s="4"/>
      <c r="AR43" s="4"/>
      <c r="AS43" s="4"/>
      <c r="AT43" s="4"/>
      <c r="AU43" s="4"/>
    </row>
    <row r="44" spans="1:47" s="1" customFormat="1" ht="27" x14ac:dyDescent="0.8">
      <c r="A44" s="182"/>
      <c r="B44" s="211"/>
      <c r="C44" s="53" t="s">
        <v>103</v>
      </c>
      <c r="D44" s="53"/>
      <c r="E44" s="53" t="s">
        <v>105</v>
      </c>
      <c r="F44" s="18" t="s">
        <v>23</v>
      </c>
      <c r="G44" s="53"/>
      <c r="H44" s="53"/>
      <c r="I44" s="53"/>
      <c r="J44" s="53"/>
      <c r="K44" s="53"/>
      <c r="L44" s="53"/>
      <c r="M44" s="53"/>
      <c r="N44" s="53"/>
      <c r="O44" s="53"/>
      <c r="P44" s="53"/>
      <c r="Q44" s="53"/>
      <c r="R44" s="53"/>
      <c r="S44" s="19" t="s">
        <v>104</v>
      </c>
      <c r="T44" s="9">
        <v>0</v>
      </c>
      <c r="U44" s="94"/>
      <c r="V44" s="117"/>
      <c r="W44" s="9"/>
      <c r="X44" s="190"/>
      <c r="Y44" s="188"/>
      <c r="Z44" s="188"/>
      <c r="AA44" s="4"/>
      <c r="AB44" s="4"/>
      <c r="AC44" s="4"/>
      <c r="AD44" s="4"/>
      <c r="AE44" s="4"/>
      <c r="AF44" s="4"/>
      <c r="AG44" s="4"/>
      <c r="AH44" s="4"/>
      <c r="AI44" s="4"/>
      <c r="AJ44" s="4"/>
      <c r="AK44" s="4"/>
      <c r="AL44" s="4"/>
      <c r="AM44" s="4"/>
      <c r="AN44" s="4"/>
      <c r="AO44" s="4"/>
      <c r="AP44" s="4"/>
      <c r="AQ44" s="4"/>
      <c r="AR44" s="4"/>
      <c r="AS44" s="4"/>
      <c r="AT44" s="4"/>
      <c r="AU44" s="4"/>
    </row>
    <row r="45" spans="1:47" s="1" customFormat="1" ht="27" x14ac:dyDescent="0.8">
      <c r="A45" s="182"/>
      <c r="B45" s="211"/>
      <c r="C45" s="53" t="s">
        <v>110</v>
      </c>
      <c r="D45" s="53"/>
      <c r="E45" s="53" t="s">
        <v>111</v>
      </c>
      <c r="F45" s="18" t="s">
        <v>23</v>
      </c>
      <c r="G45" s="53"/>
      <c r="H45" s="53"/>
      <c r="I45" s="53"/>
      <c r="J45" s="53"/>
      <c r="K45" s="53"/>
      <c r="L45" s="53" t="s">
        <v>3</v>
      </c>
      <c r="M45" s="53"/>
      <c r="N45" s="53"/>
      <c r="O45" s="53"/>
      <c r="P45" s="53"/>
      <c r="Q45" s="53" t="s">
        <v>3</v>
      </c>
      <c r="R45" s="53"/>
      <c r="S45" s="19" t="s">
        <v>66</v>
      </c>
      <c r="T45" s="9">
        <v>0</v>
      </c>
      <c r="U45" s="94"/>
      <c r="V45" s="117"/>
      <c r="W45" s="9"/>
      <c r="X45" s="190"/>
      <c r="Y45" s="188"/>
      <c r="Z45" s="188"/>
      <c r="AA45" s="4"/>
      <c r="AB45" s="4"/>
      <c r="AC45" s="4"/>
      <c r="AD45" s="4"/>
      <c r="AE45" s="4"/>
      <c r="AF45" s="4"/>
      <c r="AG45" s="4"/>
      <c r="AH45" s="4"/>
      <c r="AI45" s="4"/>
      <c r="AJ45" s="4"/>
      <c r="AK45" s="4"/>
      <c r="AL45" s="4"/>
      <c r="AM45" s="4"/>
      <c r="AN45" s="4"/>
      <c r="AO45" s="4"/>
      <c r="AP45" s="4"/>
      <c r="AQ45" s="4"/>
      <c r="AR45" s="4"/>
      <c r="AS45" s="4"/>
      <c r="AT45" s="4"/>
      <c r="AU45" s="4"/>
    </row>
    <row r="46" spans="1:47" s="1" customFormat="1" ht="27" x14ac:dyDescent="0.8">
      <c r="A46" s="182"/>
      <c r="B46" s="211"/>
      <c r="C46" s="52" t="s">
        <v>83</v>
      </c>
      <c r="D46" s="53"/>
      <c r="E46" s="53"/>
      <c r="F46" s="18" t="s">
        <v>23</v>
      </c>
      <c r="G46" s="53"/>
      <c r="H46" s="53"/>
      <c r="I46" s="53"/>
      <c r="J46" s="53"/>
      <c r="K46" s="53"/>
      <c r="L46" s="53"/>
      <c r="M46" s="53"/>
      <c r="N46" s="53"/>
      <c r="O46" s="53"/>
      <c r="P46" s="53"/>
      <c r="Q46" s="53"/>
      <c r="R46" s="53"/>
      <c r="S46" s="19"/>
      <c r="T46" s="9">
        <f>SUM(T47:T48)</f>
        <v>0</v>
      </c>
      <c r="U46" s="94"/>
      <c r="V46" s="117"/>
      <c r="W46" s="9"/>
      <c r="X46" s="190"/>
      <c r="Y46" s="188"/>
      <c r="Z46" s="188"/>
      <c r="AA46" s="4"/>
      <c r="AB46" s="4"/>
      <c r="AC46" s="4"/>
      <c r="AD46" s="4"/>
      <c r="AE46" s="4"/>
      <c r="AF46" s="4"/>
      <c r="AG46" s="4"/>
      <c r="AH46" s="4"/>
      <c r="AI46" s="4"/>
      <c r="AJ46" s="4"/>
      <c r="AK46" s="4"/>
      <c r="AL46" s="4"/>
      <c r="AM46" s="4"/>
      <c r="AN46" s="4"/>
      <c r="AO46" s="4"/>
      <c r="AP46" s="4"/>
      <c r="AQ46" s="4"/>
      <c r="AR46" s="4"/>
      <c r="AS46" s="4"/>
      <c r="AT46" s="4"/>
      <c r="AU46" s="4"/>
    </row>
    <row r="47" spans="1:47" s="1" customFormat="1" ht="27" x14ac:dyDescent="0.8">
      <c r="A47" s="182"/>
      <c r="B47" s="211"/>
      <c r="C47" s="53" t="s">
        <v>115</v>
      </c>
      <c r="D47" s="53"/>
      <c r="E47" s="53" t="s">
        <v>117</v>
      </c>
      <c r="F47" s="18"/>
      <c r="G47" s="53"/>
      <c r="H47" s="53"/>
      <c r="I47" s="53"/>
      <c r="J47" s="53"/>
      <c r="K47" s="53"/>
      <c r="L47" s="53"/>
      <c r="M47" s="53"/>
      <c r="N47" s="53"/>
      <c r="O47" s="53"/>
      <c r="P47" s="53"/>
      <c r="Q47" s="53"/>
      <c r="R47" s="53"/>
      <c r="S47" s="19"/>
      <c r="T47" s="9">
        <v>0</v>
      </c>
      <c r="U47" s="94"/>
      <c r="V47" s="117"/>
      <c r="W47" s="9"/>
      <c r="X47" s="190"/>
      <c r="Y47" s="188"/>
      <c r="Z47" s="188"/>
      <c r="AA47" s="4"/>
      <c r="AB47" s="4"/>
      <c r="AC47" s="4"/>
      <c r="AD47" s="4"/>
      <c r="AE47" s="4"/>
      <c r="AF47" s="4"/>
      <c r="AG47" s="4"/>
      <c r="AH47" s="4"/>
      <c r="AI47" s="4"/>
      <c r="AJ47" s="4"/>
      <c r="AK47" s="4"/>
      <c r="AL47" s="4"/>
      <c r="AM47" s="4"/>
      <c r="AN47" s="4"/>
      <c r="AO47" s="4"/>
      <c r="AP47" s="4"/>
      <c r="AQ47" s="4"/>
      <c r="AR47" s="4"/>
      <c r="AS47" s="4"/>
      <c r="AT47" s="4"/>
      <c r="AU47" s="4"/>
    </row>
    <row r="48" spans="1:47" s="1" customFormat="1" ht="27" x14ac:dyDescent="0.8">
      <c r="A48" s="182"/>
      <c r="B48" s="211"/>
      <c r="C48" s="53" t="s">
        <v>116</v>
      </c>
      <c r="D48" s="53"/>
      <c r="E48" s="53" t="s">
        <v>118</v>
      </c>
      <c r="F48" s="18"/>
      <c r="G48" s="53"/>
      <c r="H48" s="53"/>
      <c r="I48" s="53"/>
      <c r="J48" s="53"/>
      <c r="K48" s="53"/>
      <c r="L48" s="53"/>
      <c r="M48" s="53"/>
      <c r="N48" s="53"/>
      <c r="O48" s="53"/>
      <c r="P48" s="53"/>
      <c r="Q48" s="53"/>
      <c r="R48" s="53"/>
      <c r="S48" s="19"/>
      <c r="T48" s="9">
        <v>0</v>
      </c>
      <c r="U48" s="94"/>
      <c r="V48" s="117"/>
      <c r="W48" s="9"/>
      <c r="X48" s="190"/>
      <c r="Y48" s="188"/>
      <c r="Z48" s="188"/>
      <c r="AA48" s="4"/>
      <c r="AB48" s="4"/>
      <c r="AC48" s="4"/>
      <c r="AD48" s="4"/>
      <c r="AE48" s="4"/>
      <c r="AF48" s="4"/>
      <c r="AG48" s="4"/>
      <c r="AH48" s="4"/>
      <c r="AI48" s="4"/>
      <c r="AJ48" s="4"/>
      <c r="AK48" s="4"/>
      <c r="AL48" s="4"/>
      <c r="AM48" s="4"/>
      <c r="AN48" s="4"/>
      <c r="AO48" s="4"/>
      <c r="AP48" s="4"/>
      <c r="AQ48" s="4"/>
      <c r="AR48" s="4"/>
      <c r="AS48" s="4"/>
      <c r="AT48" s="4"/>
      <c r="AU48" s="4"/>
    </row>
    <row r="49" spans="1:47" s="1" customFormat="1" ht="27" x14ac:dyDescent="0.8">
      <c r="A49" s="182"/>
      <c r="B49" s="211"/>
      <c r="C49" s="52" t="s">
        <v>84</v>
      </c>
      <c r="D49" s="53"/>
      <c r="E49" s="53"/>
      <c r="F49" s="18" t="s">
        <v>23</v>
      </c>
      <c r="G49" s="53" t="s">
        <v>3</v>
      </c>
      <c r="H49" s="78" t="s">
        <v>3</v>
      </c>
      <c r="I49" s="78" t="s">
        <v>3</v>
      </c>
      <c r="J49" s="78" t="s">
        <v>3</v>
      </c>
      <c r="K49" s="78" t="s">
        <v>3</v>
      </c>
      <c r="L49" s="78" t="s">
        <v>3</v>
      </c>
      <c r="M49" s="78" t="s">
        <v>3</v>
      </c>
      <c r="N49" s="78" t="s">
        <v>3</v>
      </c>
      <c r="O49" s="78" t="s">
        <v>3</v>
      </c>
      <c r="P49" s="78" t="s">
        <v>3</v>
      </c>
      <c r="Q49" s="78" t="s">
        <v>3</v>
      </c>
      <c r="R49" s="78" t="s">
        <v>3</v>
      </c>
      <c r="S49" s="19" t="s">
        <v>66</v>
      </c>
      <c r="T49" s="9">
        <v>0</v>
      </c>
      <c r="U49" s="94"/>
      <c r="V49" s="117"/>
      <c r="W49" s="9"/>
      <c r="X49" s="190"/>
      <c r="Y49" s="188"/>
      <c r="Z49" s="188"/>
      <c r="AA49" s="4"/>
      <c r="AB49" s="4"/>
      <c r="AC49" s="4"/>
      <c r="AD49" s="4"/>
      <c r="AE49" s="4"/>
      <c r="AF49" s="4"/>
      <c r="AG49" s="4"/>
      <c r="AH49" s="4"/>
      <c r="AI49" s="4"/>
      <c r="AJ49" s="4"/>
      <c r="AK49" s="4"/>
      <c r="AL49" s="4"/>
      <c r="AM49" s="4"/>
      <c r="AN49" s="4"/>
      <c r="AO49" s="4"/>
      <c r="AP49" s="4"/>
      <c r="AQ49" s="4"/>
      <c r="AR49" s="4"/>
      <c r="AS49" s="4"/>
      <c r="AT49" s="4"/>
      <c r="AU49" s="4"/>
    </row>
    <row r="50" spans="1:47" s="1" customFormat="1" ht="27" x14ac:dyDescent="0.8">
      <c r="A50" s="182"/>
      <c r="B50" s="211"/>
      <c r="C50" s="52" t="s">
        <v>85</v>
      </c>
      <c r="D50" s="53"/>
      <c r="E50" s="53"/>
      <c r="F50" s="18" t="s">
        <v>23</v>
      </c>
      <c r="G50" s="53"/>
      <c r="H50" s="53"/>
      <c r="I50" s="53"/>
      <c r="J50" s="53"/>
      <c r="K50" s="53"/>
      <c r="L50" s="53"/>
      <c r="M50" s="53"/>
      <c r="N50" s="53"/>
      <c r="O50" s="53"/>
      <c r="P50" s="53"/>
      <c r="Q50" s="53"/>
      <c r="R50" s="53"/>
      <c r="S50" s="19" t="s">
        <v>66</v>
      </c>
      <c r="T50" s="109">
        <f>SUM(T51:T52)</f>
        <v>12000</v>
      </c>
      <c r="U50" s="94"/>
      <c r="V50" s="117"/>
      <c r="W50" s="9"/>
      <c r="X50" s="190"/>
      <c r="Y50" s="188"/>
      <c r="Z50" s="188"/>
      <c r="AA50" s="4"/>
      <c r="AB50" s="4"/>
      <c r="AC50" s="4"/>
      <c r="AD50" s="4"/>
      <c r="AE50" s="4"/>
      <c r="AF50" s="4"/>
      <c r="AG50" s="4"/>
      <c r="AH50" s="4"/>
      <c r="AI50" s="4"/>
      <c r="AJ50" s="4"/>
      <c r="AK50" s="4"/>
      <c r="AL50" s="4"/>
      <c r="AM50" s="4"/>
      <c r="AN50" s="4"/>
      <c r="AO50" s="4"/>
      <c r="AP50" s="4"/>
      <c r="AQ50" s="4"/>
      <c r="AR50" s="4"/>
      <c r="AS50" s="4"/>
      <c r="AT50" s="4"/>
      <c r="AU50" s="4"/>
    </row>
    <row r="51" spans="1:47" s="1" customFormat="1" ht="13.5" x14ac:dyDescent="0.8">
      <c r="A51" s="182"/>
      <c r="B51" s="211"/>
      <c r="C51" s="78" t="s">
        <v>253</v>
      </c>
      <c r="D51" s="78"/>
      <c r="E51" s="78" t="s">
        <v>254</v>
      </c>
      <c r="F51" s="18"/>
      <c r="G51" s="78"/>
      <c r="H51" s="78" t="s">
        <v>3</v>
      </c>
      <c r="I51" s="78"/>
      <c r="J51" s="78"/>
      <c r="K51" s="78"/>
      <c r="L51" s="78"/>
      <c r="M51" s="78"/>
      <c r="N51" s="78"/>
      <c r="O51" s="78"/>
      <c r="P51" s="78"/>
      <c r="Q51" s="78"/>
      <c r="R51" s="78"/>
      <c r="S51" s="19" t="s">
        <v>66</v>
      </c>
      <c r="T51" s="9">
        <v>4000</v>
      </c>
      <c r="U51" s="94">
        <v>72100</v>
      </c>
      <c r="V51" s="124">
        <v>2000</v>
      </c>
      <c r="W51" s="9"/>
      <c r="X51" s="190"/>
      <c r="Y51" s="188"/>
      <c r="Z51" s="188"/>
      <c r="AA51" s="4"/>
      <c r="AB51" s="4"/>
      <c r="AC51" s="4"/>
      <c r="AD51" s="4"/>
      <c r="AE51" s="4"/>
      <c r="AF51" s="4"/>
      <c r="AG51" s="4"/>
      <c r="AH51" s="4"/>
      <c r="AI51" s="4"/>
      <c r="AJ51" s="4"/>
      <c r="AK51" s="4"/>
      <c r="AL51" s="4"/>
      <c r="AM51" s="4"/>
      <c r="AN51" s="4"/>
      <c r="AO51" s="4"/>
      <c r="AP51" s="4"/>
      <c r="AQ51" s="4"/>
      <c r="AR51" s="4"/>
      <c r="AS51" s="4"/>
      <c r="AT51" s="4"/>
      <c r="AU51" s="4"/>
    </row>
    <row r="52" spans="1:47" s="1" customFormat="1" ht="13.5" x14ac:dyDescent="0.8">
      <c r="A52" s="182"/>
      <c r="B52" s="211"/>
      <c r="C52" s="78" t="s">
        <v>255</v>
      </c>
      <c r="D52" s="78"/>
      <c r="E52" s="78" t="s">
        <v>256</v>
      </c>
      <c r="F52" s="18"/>
      <c r="G52" s="78"/>
      <c r="H52" s="78"/>
      <c r="I52" s="78"/>
      <c r="J52" s="78"/>
      <c r="K52" s="78"/>
      <c r="L52" s="78"/>
      <c r="M52" s="78"/>
      <c r="N52" s="78"/>
      <c r="O52" s="78"/>
      <c r="P52" s="78"/>
      <c r="Q52" s="78"/>
      <c r="R52" s="78"/>
      <c r="S52" s="19" t="s">
        <v>252</v>
      </c>
      <c r="T52" s="9">
        <v>8000</v>
      </c>
      <c r="U52" s="94">
        <v>71600</v>
      </c>
      <c r="V52" s="117"/>
      <c r="W52" s="9"/>
      <c r="X52" s="190"/>
      <c r="Y52" s="188"/>
      <c r="Z52" s="188"/>
      <c r="AA52" s="4"/>
      <c r="AB52" s="4"/>
      <c r="AC52" s="4"/>
      <c r="AD52" s="4"/>
      <c r="AE52" s="4"/>
      <c r="AF52" s="4"/>
      <c r="AG52" s="4"/>
      <c r="AH52" s="4"/>
      <c r="AI52" s="4"/>
      <c r="AJ52" s="4"/>
      <c r="AK52" s="4"/>
      <c r="AL52" s="4"/>
      <c r="AM52" s="4"/>
      <c r="AN52" s="4"/>
      <c r="AO52" s="4"/>
      <c r="AP52" s="4"/>
      <c r="AQ52" s="4"/>
      <c r="AR52" s="4"/>
      <c r="AS52" s="4"/>
      <c r="AT52" s="4"/>
      <c r="AU52" s="4"/>
    </row>
    <row r="53" spans="1:47" s="1" customFormat="1" ht="27" x14ac:dyDescent="0.8">
      <c r="A53" s="182"/>
      <c r="B53" s="211"/>
      <c r="C53" s="52" t="s">
        <v>86</v>
      </c>
      <c r="D53" s="53"/>
      <c r="E53" s="53"/>
      <c r="F53" s="18" t="s">
        <v>23</v>
      </c>
      <c r="G53" s="53"/>
      <c r="H53" s="53"/>
      <c r="I53" s="53"/>
      <c r="J53" s="53"/>
      <c r="K53" s="53"/>
      <c r="L53" s="53"/>
      <c r="M53" s="53"/>
      <c r="N53" s="53"/>
      <c r="O53" s="53"/>
      <c r="P53" s="53"/>
      <c r="Q53" s="53"/>
      <c r="R53" s="53"/>
      <c r="S53" s="19" t="s">
        <v>66</v>
      </c>
      <c r="T53" s="9">
        <v>0</v>
      </c>
      <c r="U53" s="94"/>
      <c r="V53" s="117"/>
      <c r="W53" s="9"/>
      <c r="X53" s="190"/>
      <c r="Y53" s="188"/>
      <c r="Z53" s="188"/>
      <c r="AA53" s="4"/>
      <c r="AB53" s="4"/>
      <c r="AC53" s="4"/>
      <c r="AD53" s="4"/>
      <c r="AE53" s="4"/>
      <c r="AF53" s="4"/>
      <c r="AG53" s="4"/>
      <c r="AH53" s="4"/>
      <c r="AI53" s="4"/>
      <c r="AJ53" s="4"/>
      <c r="AK53" s="4"/>
      <c r="AL53" s="4"/>
      <c r="AM53" s="4"/>
      <c r="AN53" s="4"/>
      <c r="AO53" s="4"/>
      <c r="AP53" s="4"/>
      <c r="AQ53" s="4"/>
      <c r="AR53" s="4"/>
      <c r="AS53" s="4"/>
      <c r="AT53" s="4"/>
      <c r="AU53" s="4"/>
    </row>
    <row r="54" spans="1:47" s="1" customFormat="1" ht="25.95" customHeight="1" x14ac:dyDescent="0.8">
      <c r="A54" s="182"/>
      <c r="B54" s="211"/>
      <c r="C54" s="52" t="s">
        <v>87</v>
      </c>
      <c r="D54" s="53"/>
      <c r="E54" s="53"/>
      <c r="F54" s="18" t="s">
        <v>23</v>
      </c>
      <c r="G54" s="53"/>
      <c r="H54" s="53"/>
      <c r="I54" s="53"/>
      <c r="J54" s="53"/>
      <c r="K54" s="53"/>
      <c r="L54" s="53"/>
      <c r="M54" s="53"/>
      <c r="N54" s="53"/>
      <c r="O54" s="53"/>
      <c r="P54" s="53"/>
      <c r="Q54" s="53"/>
      <c r="R54" s="53"/>
      <c r="S54" s="19" t="s">
        <v>125</v>
      </c>
      <c r="T54" s="109">
        <v>12000</v>
      </c>
      <c r="U54" s="94">
        <v>71600</v>
      </c>
      <c r="V54" s="117"/>
      <c r="W54" s="9"/>
      <c r="X54" s="190"/>
      <c r="Y54" s="188"/>
      <c r="Z54" s="188"/>
      <c r="AA54" s="4"/>
      <c r="AB54" s="4"/>
      <c r="AC54" s="4"/>
      <c r="AD54" s="4"/>
      <c r="AE54" s="4"/>
      <c r="AF54" s="4"/>
      <c r="AG54" s="4"/>
      <c r="AH54" s="4"/>
      <c r="AI54" s="4"/>
      <c r="AJ54" s="4"/>
      <c r="AK54" s="4"/>
      <c r="AL54" s="4"/>
      <c r="AM54" s="4"/>
      <c r="AN54" s="4"/>
      <c r="AO54" s="4"/>
      <c r="AP54" s="4"/>
      <c r="AQ54" s="4"/>
      <c r="AR54" s="4"/>
      <c r="AS54" s="4"/>
      <c r="AT54" s="4"/>
      <c r="AU54" s="4"/>
    </row>
    <row r="55" spans="1:47" s="1" customFormat="1" ht="25.95" customHeight="1" x14ac:dyDescent="0.8">
      <c r="A55" s="182"/>
      <c r="B55" s="211"/>
      <c r="C55" s="77" t="s">
        <v>88</v>
      </c>
      <c r="D55" s="78"/>
      <c r="E55" s="78"/>
      <c r="F55" s="18"/>
      <c r="G55" s="78"/>
      <c r="H55" s="78"/>
      <c r="I55" s="78"/>
      <c r="J55" s="78"/>
      <c r="K55" s="78"/>
      <c r="L55" s="78"/>
      <c r="M55" s="78"/>
      <c r="N55" s="78"/>
      <c r="O55" s="78"/>
      <c r="P55" s="78"/>
      <c r="Q55" s="78"/>
      <c r="R55" s="78"/>
      <c r="S55" s="19"/>
      <c r="T55" s="9">
        <f>SUM(T56:T59)</f>
        <v>0</v>
      </c>
      <c r="U55" s="94"/>
      <c r="V55" s="117"/>
      <c r="W55" s="9"/>
      <c r="X55" s="190"/>
      <c r="Y55" s="188"/>
      <c r="Z55" s="188"/>
      <c r="AA55" s="4"/>
      <c r="AB55" s="4"/>
      <c r="AC55" s="4"/>
      <c r="AD55" s="4"/>
      <c r="AE55" s="4"/>
      <c r="AF55" s="4"/>
      <c r="AG55" s="4"/>
      <c r="AH55" s="4"/>
      <c r="AI55" s="4"/>
      <c r="AJ55" s="4"/>
      <c r="AK55" s="4"/>
      <c r="AL55" s="4"/>
      <c r="AM55" s="4"/>
      <c r="AN55" s="4"/>
      <c r="AO55" s="4"/>
      <c r="AP55" s="4"/>
      <c r="AQ55" s="4"/>
      <c r="AR55" s="4"/>
      <c r="AS55" s="4"/>
      <c r="AT55" s="4"/>
      <c r="AU55" s="4"/>
    </row>
    <row r="56" spans="1:47" s="1" customFormat="1" ht="19.5" customHeight="1" x14ac:dyDescent="0.8">
      <c r="A56" s="182"/>
      <c r="B56" s="211"/>
      <c r="C56" s="125" t="s">
        <v>257</v>
      </c>
      <c r="D56" s="78"/>
      <c r="E56" s="78"/>
      <c r="F56" s="18"/>
      <c r="G56" s="78"/>
      <c r="H56" s="78"/>
      <c r="I56" s="78"/>
      <c r="J56" s="78" t="s">
        <v>3</v>
      </c>
      <c r="K56" s="78"/>
      <c r="L56" s="78"/>
      <c r="M56" s="78"/>
      <c r="N56" s="78"/>
      <c r="O56" s="78" t="s">
        <v>3</v>
      </c>
      <c r="P56" s="78"/>
      <c r="Q56" s="78"/>
      <c r="R56" s="78"/>
      <c r="S56" s="19"/>
      <c r="T56" s="9">
        <v>0</v>
      </c>
      <c r="U56" s="94"/>
      <c r="V56" s="117"/>
      <c r="W56" s="9"/>
      <c r="X56" s="190"/>
      <c r="Y56" s="188"/>
      <c r="Z56" s="188"/>
      <c r="AA56" s="4"/>
      <c r="AB56" s="4"/>
      <c r="AC56" s="4"/>
      <c r="AD56" s="4"/>
      <c r="AE56" s="4"/>
      <c r="AF56" s="4"/>
      <c r="AG56" s="4"/>
      <c r="AH56" s="4"/>
      <c r="AI56" s="4"/>
      <c r="AJ56" s="4"/>
      <c r="AK56" s="4"/>
      <c r="AL56" s="4"/>
      <c r="AM56" s="4"/>
      <c r="AN56" s="4"/>
      <c r="AO56" s="4"/>
      <c r="AP56" s="4"/>
      <c r="AQ56" s="4"/>
      <c r="AR56" s="4"/>
      <c r="AS56" s="4"/>
      <c r="AT56" s="4"/>
      <c r="AU56" s="4"/>
    </row>
    <row r="57" spans="1:47" s="1" customFormat="1" ht="19.5" customHeight="1" x14ac:dyDescent="0.8">
      <c r="A57" s="182"/>
      <c r="B57" s="211"/>
      <c r="C57" s="112" t="s">
        <v>259</v>
      </c>
      <c r="D57" s="78"/>
      <c r="E57" s="78"/>
      <c r="F57" s="18"/>
      <c r="G57" s="78"/>
      <c r="H57" s="78"/>
      <c r="I57" s="78"/>
      <c r="J57" s="78" t="s">
        <v>3</v>
      </c>
      <c r="K57" s="78"/>
      <c r="L57" s="78"/>
      <c r="M57" s="78"/>
      <c r="N57" s="78"/>
      <c r="O57" s="78"/>
      <c r="P57" s="78"/>
      <c r="Q57" s="78"/>
      <c r="R57" s="78"/>
      <c r="S57" s="19"/>
      <c r="T57" s="9"/>
      <c r="U57" s="94"/>
      <c r="V57" s="117"/>
      <c r="W57" s="9"/>
      <c r="X57" s="190"/>
      <c r="Y57" s="188"/>
      <c r="Z57" s="188"/>
      <c r="AA57" s="4"/>
      <c r="AB57" s="4"/>
      <c r="AC57" s="4"/>
      <c r="AD57" s="4"/>
      <c r="AE57" s="4"/>
      <c r="AF57" s="4"/>
      <c r="AG57" s="4"/>
      <c r="AH57" s="4"/>
      <c r="AI57" s="4"/>
      <c r="AJ57" s="4"/>
      <c r="AK57" s="4"/>
      <c r="AL57" s="4"/>
      <c r="AM57" s="4"/>
      <c r="AN57" s="4"/>
      <c r="AO57" s="4"/>
      <c r="AP57" s="4"/>
      <c r="AQ57" s="4"/>
      <c r="AR57" s="4"/>
      <c r="AS57" s="4"/>
      <c r="AT57" s="4"/>
      <c r="AU57" s="4"/>
    </row>
    <row r="58" spans="1:47" s="1" customFormat="1" ht="19.5" customHeight="1" x14ac:dyDescent="0.8">
      <c r="A58" s="182"/>
      <c r="B58" s="211"/>
      <c r="C58" s="112" t="s">
        <v>260</v>
      </c>
      <c r="D58" s="78"/>
      <c r="E58" s="78"/>
      <c r="F58" s="18"/>
      <c r="G58" s="78"/>
      <c r="H58" s="78"/>
      <c r="I58" s="78"/>
      <c r="J58" s="78"/>
      <c r="K58" s="78"/>
      <c r="L58" s="78"/>
      <c r="M58" s="78"/>
      <c r="N58" s="78"/>
      <c r="O58" s="78"/>
      <c r="P58" s="78"/>
      <c r="Q58" s="78"/>
      <c r="R58" s="78"/>
      <c r="S58" s="19"/>
      <c r="T58" s="9"/>
      <c r="U58" s="94"/>
      <c r="V58" s="117"/>
      <c r="W58" s="9"/>
      <c r="X58" s="190"/>
      <c r="Y58" s="188"/>
      <c r="Z58" s="188"/>
      <c r="AA58" s="4"/>
      <c r="AB58" s="4"/>
      <c r="AC58" s="4"/>
      <c r="AD58" s="4"/>
      <c r="AE58" s="4"/>
      <c r="AF58" s="4"/>
      <c r="AG58" s="4"/>
      <c r="AH58" s="4"/>
      <c r="AI58" s="4"/>
      <c r="AJ58" s="4"/>
      <c r="AK58" s="4"/>
      <c r="AL58" s="4"/>
      <c r="AM58" s="4"/>
      <c r="AN58" s="4"/>
      <c r="AO58" s="4"/>
      <c r="AP58" s="4"/>
      <c r="AQ58" s="4"/>
      <c r="AR58" s="4"/>
      <c r="AS58" s="4"/>
      <c r="AT58" s="4"/>
      <c r="AU58" s="4"/>
    </row>
    <row r="59" spans="1:47" s="1" customFormat="1" ht="15.9" x14ac:dyDescent="0.8">
      <c r="A59" s="183"/>
      <c r="B59" s="212"/>
      <c r="C59" s="113" t="s">
        <v>258</v>
      </c>
      <c r="D59" s="34"/>
      <c r="E59" s="34"/>
      <c r="F59" s="18" t="s">
        <v>23</v>
      </c>
      <c r="G59" s="30" t="s">
        <v>3</v>
      </c>
      <c r="H59" s="30" t="s">
        <v>3</v>
      </c>
      <c r="I59" s="30" t="s">
        <v>3</v>
      </c>
      <c r="J59" s="30" t="s">
        <v>3</v>
      </c>
      <c r="K59" s="30" t="s">
        <v>3</v>
      </c>
      <c r="L59" s="30" t="s">
        <v>3</v>
      </c>
      <c r="M59" s="30" t="s">
        <v>3</v>
      </c>
      <c r="N59" s="30" t="s">
        <v>3</v>
      </c>
      <c r="O59" s="30" t="s">
        <v>3</v>
      </c>
      <c r="P59" s="30" t="s">
        <v>3</v>
      </c>
      <c r="Q59" s="30" t="s">
        <v>3</v>
      </c>
      <c r="R59" s="30" t="s">
        <v>3</v>
      </c>
      <c r="S59" s="17" t="s">
        <v>66</v>
      </c>
      <c r="T59" s="11">
        <v>0</v>
      </c>
      <c r="U59" s="93"/>
      <c r="V59" s="116"/>
      <c r="W59" s="11"/>
      <c r="X59" s="191"/>
      <c r="Y59" s="188"/>
      <c r="Z59" s="188"/>
      <c r="AA59" s="4"/>
      <c r="AB59" s="4"/>
      <c r="AC59" s="4"/>
      <c r="AD59" s="4"/>
      <c r="AE59" s="4"/>
      <c r="AF59" s="4"/>
      <c r="AG59" s="4"/>
      <c r="AH59" s="4"/>
      <c r="AI59" s="4"/>
      <c r="AJ59" s="4"/>
      <c r="AK59" s="4"/>
      <c r="AL59" s="4"/>
      <c r="AM59" s="4"/>
      <c r="AN59" s="4"/>
      <c r="AO59" s="4"/>
      <c r="AP59" s="4"/>
      <c r="AQ59" s="4"/>
      <c r="AR59" s="4"/>
      <c r="AS59" s="4"/>
      <c r="AT59" s="4"/>
      <c r="AU59" s="4"/>
    </row>
    <row r="60" spans="1:47" ht="14.7" customHeight="1" x14ac:dyDescent="0.85">
      <c r="A60" s="192" t="s">
        <v>119</v>
      </c>
      <c r="B60" s="193"/>
      <c r="C60" s="193"/>
      <c r="D60" s="193"/>
      <c r="E60" s="193"/>
      <c r="F60" s="82"/>
      <c r="G60" s="82"/>
      <c r="H60" s="82"/>
      <c r="I60" s="82"/>
      <c r="J60" s="82"/>
      <c r="K60" s="82"/>
      <c r="L60" s="82"/>
      <c r="M60" s="82"/>
      <c r="N60" s="82"/>
      <c r="O60" s="82"/>
      <c r="P60" s="82"/>
      <c r="Q60" s="82"/>
      <c r="R60" s="83"/>
      <c r="S60" s="32"/>
      <c r="T60" s="88">
        <f>SUM(T61,T67)</f>
        <v>15580</v>
      </c>
      <c r="U60" s="104"/>
      <c r="V60" s="115"/>
      <c r="W60" s="32"/>
      <c r="X60" s="79"/>
      <c r="Y60" s="85"/>
      <c r="Z60" s="85"/>
    </row>
    <row r="61" spans="1:47" ht="27" customHeight="1" x14ac:dyDescent="0.85">
      <c r="A61" s="182" t="s">
        <v>120</v>
      </c>
      <c r="B61" s="235"/>
      <c r="C61" s="25" t="s">
        <v>121</v>
      </c>
      <c r="D61" s="34"/>
      <c r="E61" s="34"/>
      <c r="F61" s="18" t="s">
        <v>23</v>
      </c>
      <c r="G61" s="40"/>
      <c r="H61" s="40"/>
      <c r="I61" s="40"/>
      <c r="J61" s="40" t="s">
        <v>3</v>
      </c>
      <c r="K61" s="40"/>
      <c r="L61" s="40"/>
      <c r="M61" s="40"/>
      <c r="N61" s="40"/>
      <c r="O61" s="40"/>
      <c r="P61" s="40"/>
      <c r="Q61" s="40"/>
      <c r="R61" s="40"/>
      <c r="S61" s="19" t="s">
        <v>66</v>
      </c>
      <c r="T61" s="8">
        <f>SUM(T62:T66)</f>
        <v>15580</v>
      </c>
      <c r="U61" s="94"/>
      <c r="V61" s="117"/>
      <c r="W61" s="8"/>
      <c r="X61" s="56"/>
      <c r="Y61" s="51"/>
      <c r="Z61" s="51"/>
    </row>
    <row r="62" spans="1:47" ht="15.9" x14ac:dyDescent="0.85">
      <c r="A62" s="182"/>
      <c r="B62" s="235"/>
      <c r="C62" s="34" t="s">
        <v>126</v>
      </c>
      <c r="D62" s="34"/>
      <c r="E62" s="34" t="s">
        <v>129</v>
      </c>
      <c r="F62" s="18" t="s">
        <v>23</v>
      </c>
      <c r="G62" s="40"/>
      <c r="H62" s="40"/>
      <c r="I62" s="40"/>
      <c r="J62" s="40"/>
      <c r="K62" s="40" t="s">
        <v>3</v>
      </c>
      <c r="L62" s="40"/>
      <c r="M62" s="40"/>
      <c r="N62" s="40"/>
      <c r="O62" s="40"/>
      <c r="P62" s="40"/>
      <c r="Q62" s="40"/>
      <c r="R62" s="40"/>
      <c r="S62" s="19" t="s">
        <v>131</v>
      </c>
      <c r="T62" s="8">
        <v>6000</v>
      </c>
      <c r="U62" s="94">
        <v>71300</v>
      </c>
      <c r="V62" s="117"/>
      <c r="W62" s="8"/>
      <c r="X62" s="56"/>
      <c r="Y62" s="51"/>
      <c r="Z62" s="51"/>
    </row>
    <row r="63" spans="1:47" ht="27" x14ac:dyDescent="0.85">
      <c r="A63" s="182"/>
      <c r="B63" s="235"/>
      <c r="C63" s="176" t="s">
        <v>127</v>
      </c>
      <c r="D63" s="34"/>
      <c r="E63" s="34" t="s">
        <v>262</v>
      </c>
      <c r="F63" s="18"/>
      <c r="G63" s="40"/>
      <c r="H63" s="40"/>
      <c r="I63" s="40"/>
      <c r="J63" s="40"/>
      <c r="K63" s="40"/>
      <c r="L63" s="40"/>
      <c r="M63" s="40"/>
      <c r="N63" s="40"/>
      <c r="O63" s="40"/>
      <c r="P63" s="40"/>
      <c r="Q63" s="40"/>
      <c r="R63" s="40"/>
      <c r="S63" s="19" t="s">
        <v>96</v>
      </c>
      <c r="T63" s="8">
        <v>2250</v>
      </c>
      <c r="U63" s="94">
        <v>72500</v>
      </c>
      <c r="V63" s="117"/>
      <c r="W63" s="8"/>
      <c r="X63" s="80"/>
      <c r="Y63" s="85"/>
      <c r="Z63" s="85"/>
    </row>
    <row r="64" spans="1:47" ht="15.9" x14ac:dyDescent="0.85">
      <c r="A64" s="182"/>
      <c r="B64" s="235"/>
      <c r="C64" s="213"/>
      <c r="D64" s="34"/>
      <c r="E64" s="34" t="s">
        <v>263</v>
      </c>
      <c r="F64" s="18"/>
      <c r="G64" s="40"/>
      <c r="H64" s="40"/>
      <c r="I64" s="40"/>
      <c r="J64" s="40"/>
      <c r="K64" s="40"/>
      <c r="L64" s="40"/>
      <c r="M64" s="40"/>
      <c r="N64" s="40"/>
      <c r="O64" s="40"/>
      <c r="P64" s="40"/>
      <c r="Q64" s="40"/>
      <c r="R64" s="40"/>
      <c r="S64" s="19" t="s">
        <v>181</v>
      </c>
      <c r="T64" s="8">
        <v>3500</v>
      </c>
      <c r="U64" s="94">
        <v>71600</v>
      </c>
      <c r="V64" s="117"/>
      <c r="W64" s="8"/>
      <c r="X64" s="80"/>
      <c r="Y64" s="85"/>
      <c r="Z64" s="85"/>
    </row>
    <row r="65" spans="1:47" ht="27" x14ac:dyDescent="0.85">
      <c r="A65" s="182"/>
      <c r="B65" s="235"/>
      <c r="C65" s="177"/>
      <c r="D65" s="34"/>
      <c r="E65" s="34" t="s">
        <v>261</v>
      </c>
      <c r="F65" s="18" t="s">
        <v>23</v>
      </c>
      <c r="G65" s="40"/>
      <c r="H65" s="40"/>
      <c r="I65" s="40"/>
      <c r="J65" s="40"/>
      <c r="K65" s="40" t="s">
        <v>3</v>
      </c>
      <c r="L65" s="40"/>
      <c r="M65" s="40"/>
      <c r="N65" s="40"/>
      <c r="O65" s="40"/>
      <c r="P65" s="40"/>
      <c r="Q65" s="40"/>
      <c r="R65" s="40"/>
      <c r="S65" s="19" t="s">
        <v>66</v>
      </c>
      <c r="T65" s="8">
        <v>0</v>
      </c>
      <c r="U65" s="94"/>
      <c r="V65" s="117"/>
      <c r="W65" s="8"/>
      <c r="X65" s="56"/>
      <c r="Y65" s="51"/>
      <c r="Z65" s="51"/>
    </row>
    <row r="66" spans="1:47" ht="27" x14ac:dyDescent="0.85">
      <c r="A66" s="183"/>
      <c r="B66" s="236"/>
      <c r="C66" s="34" t="s">
        <v>128</v>
      </c>
      <c r="D66" s="34"/>
      <c r="E66" s="34" t="s">
        <v>130</v>
      </c>
      <c r="F66" s="18"/>
      <c r="G66" s="40"/>
      <c r="H66" s="40"/>
      <c r="I66" s="40"/>
      <c r="J66" s="40"/>
      <c r="K66" s="40"/>
      <c r="L66" s="40"/>
      <c r="M66" s="40"/>
      <c r="N66" s="40"/>
      <c r="O66" s="40"/>
      <c r="P66" s="40"/>
      <c r="Q66" s="40"/>
      <c r="R66" s="40"/>
      <c r="S66" s="19" t="s">
        <v>66</v>
      </c>
      <c r="T66" s="8">
        <v>3830</v>
      </c>
      <c r="U66" s="94">
        <v>72200</v>
      </c>
      <c r="V66" s="117"/>
      <c r="W66" s="8"/>
      <c r="X66" s="80"/>
      <c r="Y66" s="85"/>
      <c r="Z66" s="85"/>
    </row>
    <row r="67" spans="1:47" s="1" customFormat="1" ht="84.45" customHeight="1" x14ac:dyDescent="0.85">
      <c r="A67" s="41" t="s">
        <v>123</v>
      </c>
      <c r="B67" s="33" t="s">
        <v>124</v>
      </c>
      <c r="C67" s="54" t="s">
        <v>122</v>
      </c>
      <c r="D67" s="15"/>
      <c r="E67" s="15"/>
      <c r="F67" s="24" t="s">
        <v>15</v>
      </c>
      <c r="G67" s="15"/>
      <c r="H67" s="15"/>
      <c r="I67" s="15"/>
      <c r="J67" s="15"/>
      <c r="K67" s="15"/>
      <c r="L67" s="15"/>
      <c r="M67" s="15"/>
      <c r="N67" s="15"/>
      <c r="O67" s="15"/>
      <c r="P67" s="15"/>
      <c r="Q67" s="15"/>
      <c r="R67" s="15"/>
      <c r="S67" s="17" t="s">
        <v>97</v>
      </c>
      <c r="T67" s="10"/>
      <c r="U67" s="93"/>
      <c r="V67" s="116"/>
      <c r="W67" s="10"/>
      <c r="X67" s="21"/>
      <c r="Y67" s="21"/>
      <c r="Z67" s="21"/>
      <c r="AA67" s="4"/>
      <c r="AB67" s="4"/>
      <c r="AC67" s="4"/>
      <c r="AD67" s="4"/>
      <c r="AE67" s="4"/>
      <c r="AF67" s="4"/>
      <c r="AG67" s="4"/>
      <c r="AH67" s="4"/>
      <c r="AI67" s="4"/>
      <c r="AJ67" s="4"/>
      <c r="AK67" s="4"/>
      <c r="AL67" s="4"/>
      <c r="AM67" s="4"/>
      <c r="AN67" s="4"/>
      <c r="AO67" s="4"/>
      <c r="AP67" s="4"/>
      <c r="AQ67" s="4"/>
      <c r="AR67" s="4"/>
      <c r="AS67" s="4"/>
      <c r="AT67" s="4"/>
      <c r="AU67" s="4"/>
    </row>
    <row r="68" spans="1:47" ht="14.7" customHeight="1" x14ac:dyDescent="0.85">
      <c r="A68" s="226" t="s">
        <v>135</v>
      </c>
      <c r="B68" s="227"/>
      <c r="C68" s="227"/>
      <c r="D68" s="227"/>
      <c r="E68" s="110"/>
      <c r="F68" s="110"/>
      <c r="G68" s="110"/>
      <c r="H68" s="110"/>
      <c r="I68" s="110"/>
      <c r="J68" s="110"/>
      <c r="K68" s="110"/>
      <c r="L68" s="110"/>
      <c r="M68" s="110"/>
      <c r="N68" s="110"/>
      <c r="O68" s="110"/>
      <c r="P68" s="110"/>
      <c r="Q68" s="110"/>
      <c r="R68" s="110"/>
      <c r="S68" s="110"/>
      <c r="T68" s="127">
        <f>SUM(T69,T80,T106)</f>
        <v>220820</v>
      </c>
      <c r="U68" s="110"/>
      <c r="V68" s="119"/>
      <c r="W68" s="111"/>
      <c r="X68" s="64"/>
      <c r="Y68" s="64"/>
      <c r="Z68" s="64"/>
    </row>
    <row r="69" spans="1:47" ht="14.7" customHeight="1" x14ac:dyDescent="0.85">
      <c r="A69" s="192" t="s">
        <v>136</v>
      </c>
      <c r="B69" s="193"/>
      <c r="C69" s="193"/>
      <c r="D69" s="193"/>
      <c r="E69" s="193"/>
      <c r="F69" s="83"/>
      <c r="G69" s="32"/>
      <c r="H69" s="32"/>
      <c r="I69" s="32"/>
      <c r="J69" s="32"/>
      <c r="K69" s="32"/>
      <c r="L69" s="32"/>
      <c r="M69" s="32"/>
      <c r="N69" s="32"/>
      <c r="O69" s="32"/>
      <c r="P69" s="32"/>
      <c r="Q69" s="32"/>
      <c r="R69" s="32"/>
      <c r="S69" s="32"/>
      <c r="T69" s="88">
        <f>SUM(T70,T74)</f>
        <v>50000</v>
      </c>
      <c r="U69" s="104"/>
      <c r="V69" s="115"/>
      <c r="W69" s="32"/>
      <c r="X69" s="189"/>
      <c r="Y69" s="188"/>
      <c r="Z69" s="188"/>
    </row>
    <row r="70" spans="1:47" ht="40.5" x14ac:dyDescent="0.85">
      <c r="A70" s="205" t="s">
        <v>137</v>
      </c>
      <c r="B70" s="206" t="s">
        <v>17</v>
      </c>
      <c r="C70" s="59" t="s">
        <v>139</v>
      </c>
      <c r="D70" s="59"/>
      <c r="E70" s="59" t="s">
        <v>144</v>
      </c>
      <c r="F70" s="15" t="s">
        <v>13</v>
      </c>
      <c r="G70" s="13"/>
      <c r="H70" s="13"/>
      <c r="I70" s="13"/>
      <c r="J70" s="13" t="s">
        <v>3</v>
      </c>
      <c r="K70" s="13" t="s">
        <v>3</v>
      </c>
      <c r="L70" s="13" t="s">
        <v>3</v>
      </c>
      <c r="M70" s="13" t="s">
        <v>3</v>
      </c>
      <c r="N70" s="13" t="s">
        <v>3</v>
      </c>
      <c r="O70" s="13" t="s">
        <v>3</v>
      </c>
      <c r="P70" s="13" t="s">
        <v>3</v>
      </c>
      <c r="Q70" s="13" t="s">
        <v>3</v>
      </c>
      <c r="R70" s="13" t="s">
        <v>3</v>
      </c>
      <c r="S70" s="17"/>
      <c r="T70" s="11">
        <f>SUM(T71:T73)</f>
        <v>20000</v>
      </c>
      <c r="U70" s="93"/>
      <c r="V70" s="116"/>
      <c r="W70" s="11"/>
      <c r="X70" s="190"/>
      <c r="Y70" s="188"/>
      <c r="Z70" s="188"/>
    </row>
    <row r="71" spans="1:47" ht="27" x14ac:dyDescent="0.85">
      <c r="A71" s="205"/>
      <c r="B71" s="206"/>
      <c r="C71" s="15" t="s">
        <v>141</v>
      </c>
      <c r="D71" s="15"/>
      <c r="E71" s="15" t="s">
        <v>145</v>
      </c>
      <c r="F71" s="18" t="s">
        <v>23</v>
      </c>
      <c r="G71" s="13"/>
      <c r="H71" s="13"/>
      <c r="I71" s="13"/>
      <c r="J71" s="13"/>
      <c r="K71" s="13" t="s">
        <v>3</v>
      </c>
      <c r="L71" s="13"/>
      <c r="M71" s="13"/>
      <c r="N71" s="13"/>
      <c r="O71" s="13"/>
      <c r="P71" s="13"/>
      <c r="Q71" s="13"/>
      <c r="R71" s="13"/>
      <c r="S71" s="17"/>
      <c r="T71" s="11">
        <v>0</v>
      </c>
      <c r="U71" s="93"/>
      <c r="V71" s="116"/>
      <c r="W71" s="11"/>
      <c r="X71" s="190"/>
      <c r="Y71" s="188"/>
      <c r="Z71" s="188"/>
    </row>
    <row r="72" spans="1:47" ht="27" x14ac:dyDescent="0.85">
      <c r="A72" s="205"/>
      <c r="B72" s="206"/>
      <c r="C72" s="15" t="s">
        <v>142</v>
      </c>
      <c r="D72" s="15"/>
      <c r="E72" s="15" t="s">
        <v>146</v>
      </c>
      <c r="F72" s="18" t="s">
        <v>14</v>
      </c>
      <c r="G72" s="13"/>
      <c r="H72" s="13"/>
      <c r="I72" s="13"/>
      <c r="J72" s="13"/>
      <c r="K72" s="13"/>
      <c r="L72" s="13" t="s">
        <v>3</v>
      </c>
      <c r="M72" s="13" t="s">
        <v>3</v>
      </c>
      <c r="N72" s="13"/>
      <c r="O72" s="13"/>
      <c r="P72" s="13"/>
      <c r="Q72" s="13"/>
      <c r="R72" s="13"/>
      <c r="S72" s="17"/>
      <c r="T72" s="11">
        <v>16000</v>
      </c>
      <c r="U72" s="93">
        <v>71200</v>
      </c>
      <c r="V72" s="116"/>
      <c r="W72" s="11"/>
      <c r="X72" s="190"/>
      <c r="Y72" s="188"/>
      <c r="Z72" s="188"/>
    </row>
    <row r="73" spans="1:47" ht="27" x14ac:dyDescent="0.85">
      <c r="A73" s="205"/>
      <c r="B73" s="206"/>
      <c r="C73" s="15" t="s">
        <v>143</v>
      </c>
      <c r="D73" s="15"/>
      <c r="E73" s="15" t="s">
        <v>147</v>
      </c>
      <c r="F73" s="18" t="s">
        <v>14</v>
      </c>
      <c r="G73" s="13"/>
      <c r="H73" s="13"/>
      <c r="I73" s="13"/>
      <c r="J73" s="13"/>
      <c r="K73" s="13"/>
      <c r="L73" s="13"/>
      <c r="M73" s="13"/>
      <c r="N73" s="13" t="s">
        <v>3</v>
      </c>
      <c r="O73" s="13"/>
      <c r="P73" s="13"/>
      <c r="Q73" s="13"/>
      <c r="R73" s="13"/>
      <c r="S73" s="17"/>
      <c r="T73" s="11">
        <v>4000</v>
      </c>
      <c r="U73" s="93">
        <v>71600</v>
      </c>
      <c r="V73" s="116"/>
      <c r="W73" s="11"/>
      <c r="X73" s="190"/>
      <c r="Y73" s="188"/>
      <c r="Z73" s="188"/>
    </row>
    <row r="74" spans="1:47" ht="16.149999999999999" customHeight="1" x14ac:dyDescent="0.85">
      <c r="A74" s="197" t="s">
        <v>148</v>
      </c>
      <c r="B74" s="197" t="s">
        <v>138</v>
      </c>
      <c r="C74" s="25" t="s">
        <v>149</v>
      </c>
      <c r="D74" s="25"/>
      <c r="E74" s="25"/>
      <c r="F74" s="18" t="s">
        <v>14</v>
      </c>
      <c r="G74" s="29"/>
      <c r="H74" s="29"/>
      <c r="I74" s="29"/>
      <c r="J74" s="29"/>
      <c r="K74" s="29"/>
      <c r="L74" s="29"/>
      <c r="M74" s="29"/>
      <c r="N74" s="29"/>
      <c r="O74" s="29"/>
      <c r="P74" s="29"/>
      <c r="Q74" s="29"/>
      <c r="R74" s="29"/>
      <c r="S74" s="19"/>
      <c r="T74" s="90">
        <f>SUM(T75:T79)</f>
        <v>30000</v>
      </c>
      <c r="U74" s="94"/>
      <c r="V74" s="117"/>
      <c r="W74" s="8"/>
      <c r="X74" s="190"/>
      <c r="Y74" s="188"/>
      <c r="Z74" s="188"/>
    </row>
    <row r="75" spans="1:47" ht="27" x14ac:dyDescent="0.85">
      <c r="A75" s="198"/>
      <c r="B75" s="198"/>
      <c r="C75" s="34" t="s">
        <v>150</v>
      </c>
      <c r="D75" s="25"/>
      <c r="E75" s="34" t="s">
        <v>152</v>
      </c>
      <c r="F75" s="18"/>
      <c r="G75" s="29"/>
      <c r="H75" s="29"/>
      <c r="I75" s="29"/>
      <c r="J75" s="29" t="s">
        <v>3</v>
      </c>
      <c r="K75" s="29"/>
      <c r="L75" s="29"/>
      <c r="M75" s="29"/>
      <c r="N75" s="29"/>
      <c r="O75" s="29"/>
      <c r="P75" s="29"/>
      <c r="Q75" s="29"/>
      <c r="R75" s="29"/>
      <c r="S75" s="19" t="s">
        <v>267</v>
      </c>
      <c r="T75" s="8">
        <v>8000</v>
      </c>
      <c r="U75" s="94">
        <v>71600</v>
      </c>
      <c r="V75" s="117"/>
      <c r="W75" s="8"/>
      <c r="X75" s="190"/>
      <c r="Y75" s="188"/>
      <c r="Z75" s="188"/>
    </row>
    <row r="76" spans="1:47" ht="27" x14ac:dyDescent="0.85">
      <c r="A76" s="198"/>
      <c r="B76" s="198"/>
      <c r="C76" s="176" t="s">
        <v>142</v>
      </c>
      <c r="D76" s="25"/>
      <c r="E76" s="34" t="s">
        <v>266</v>
      </c>
      <c r="F76" s="18"/>
      <c r="G76" s="29"/>
      <c r="H76" s="29"/>
      <c r="I76" s="29"/>
      <c r="J76" s="29"/>
      <c r="K76" s="29" t="s">
        <v>3</v>
      </c>
      <c r="L76" s="29"/>
      <c r="M76" s="29"/>
      <c r="N76" s="29"/>
      <c r="O76" s="29"/>
      <c r="P76" s="29"/>
      <c r="Q76" s="29"/>
      <c r="R76" s="29"/>
      <c r="S76" s="19" t="s">
        <v>181</v>
      </c>
      <c r="T76" s="8">
        <v>8000</v>
      </c>
      <c r="U76" s="94">
        <v>71200</v>
      </c>
      <c r="V76" s="117"/>
      <c r="W76" s="8"/>
      <c r="X76" s="190"/>
      <c r="Y76" s="188"/>
      <c r="Z76" s="188"/>
    </row>
    <row r="77" spans="1:47" ht="14.7" customHeight="1" x14ac:dyDescent="0.85">
      <c r="A77" s="198"/>
      <c r="B77" s="198"/>
      <c r="C77" s="177"/>
      <c r="D77" s="25"/>
      <c r="E77" s="34" t="s">
        <v>265</v>
      </c>
      <c r="F77" s="18"/>
      <c r="G77" s="29"/>
      <c r="H77" s="29"/>
      <c r="I77" s="29"/>
      <c r="J77" s="29"/>
      <c r="K77" s="29" t="s">
        <v>3</v>
      </c>
      <c r="L77" s="29"/>
      <c r="M77" s="29"/>
      <c r="N77" s="29"/>
      <c r="O77" s="29"/>
      <c r="P77" s="29"/>
      <c r="Q77" s="29"/>
      <c r="R77" s="29"/>
      <c r="S77" s="19" t="s">
        <v>181</v>
      </c>
      <c r="T77" s="8">
        <v>6000</v>
      </c>
      <c r="U77" s="94">
        <v>71300</v>
      </c>
      <c r="V77" s="117"/>
      <c r="W77" s="8"/>
      <c r="X77" s="190"/>
      <c r="Y77" s="188"/>
      <c r="Z77" s="188"/>
    </row>
    <row r="78" spans="1:47" ht="14.7" customHeight="1" x14ac:dyDescent="0.85">
      <c r="A78" s="198"/>
      <c r="B78" s="198"/>
      <c r="C78" s="176" t="s">
        <v>151</v>
      </c>
      <c r="D78" s="25"/>
      <c r="E78" s="34" t="s">
        <v>264</v>
      </c>
      <c r="F78" s="18"/>
      <c r="G78" s="29"/>
      <c r="H78" s="29"/>
      <c r="I78" s="29"/>
      <c r="J78" s="29"/>
      <c r="K78" s="29"/>
      <c r="L78" s="29"/>
      <c r="M78" s="29"/>
      <c r="N78" s="29"/>
      <c r="O78" s="29"/>
      <c r="P78" s="29"/>
      <c r="Q78" s="29"/>
      <c r="R78" s="29"/>
      <c r="S78" s="19" t="s">
        <v>96</v>
      </c>
      <c r="T78" s="8">
        <v>2500</v>
      </c>
      <c r="U78" s="94">
        <v>72500</v>
      </c>
      <c r="V78" s="117"/>
      <c r="W78" s="8"/>
      <c r="X78" s="190"/>
      <c r="Y78" s="188"/>
      <c r="Z78" s="188"/>
    </row>
    <row r="79" spans="1:47" ht="22.2" customHeight="1" x14ac:dyDescent="0.85">
      <c r="A79" s="199"/>
      <c r="B79" s="199"/>
      <c r="C79" s="177"/>
      <c r="D79" s="34"/>
      <c r="E79" s="34" t="s">
        <v>153</v>
      </c>
      <c r="F79" s="18" t="s">
        <v>14</v>
      </c>
      <c r="G79" s="29"/>
      <c r="H79" s="29"/>
      <c r="I79" s="29"/>
      <c r="J79" s="29"/>
      <c r="K79" s="29"/>
      <c r="L79" s="29"/>
      <c r="M79" s="29" t="s">
        <v>3</v>
      </c>
      <c r="N79" s="29" t="s">
        <v>3</v>
      </c>
      <c r="O79" s="29"/>
      <c r="P79" s="29"/>
      <c r="Q79" s="29"/>
      <c r="R79" s="29"/>
      <c r="S79" s="19" t="s">
        <v>268</v>
      </c>
      <c r="T79" s="8">
        <v>5500</v>
      </c>
      <c r="U79" s="94">
        <v>72200</v>
      </c>
      <c r="V79" s="117"/>
      <c r="W79" s="8"/>
      <c r="X79" s="190"/>
      <c r="Y79" s="188"/>
      <c r="Z79" s="188"/>
    </row>
    <row r="80" spans="1:47" ht="14.7" customHeight="1" x14ac:dyDescent="0.85">
      <c r="A80" s="192" t="s">
        <v>154</v>
      </c>
      <c r="B80" s="193"/>
      <c r="C80" s="193"/>
      <c r="D80" s="82"/>
      <c r="E80" s="83"/>
      <c r="F80" s="32"/>
      <c r="G80" s="32"/>
      <c r="H80" s="32"/>
      <c r="I80" s="32"/>
      <c r="J80" s="32"/>
      <c r="K80" s="32"/>
      <c r="L80" s="32"/>
      <c r="M80" s="32"/>
      <c r="N80" s="32"/>
      <c r="O80" s="32"/>
      <c r="P80" s="32"/>
      <c r="Q80" s="32"/>
      <c r="R80" s="32"/>
      <c r="S80" s="32"/>
      <c r="T80" s="88">
        <f>SUM(T81,T86,T91,T97,T103)</f>
        <v>68400</v>
      </c>
      <c r="U80" s="104"/>
      <c r="V80" s="115"/>
      <c r="W80" s="32"/>
      <c r="X80" s="189"/>
      <c r="Y80" s="188"/>
      <c r="Z80" s="188"/>
    </row>
    <row r="81" spans="1:47" ht="40.5" x14ac:dyDescent="0.85">
      <c r="A81" s="237" t="s">
        <v>155</v>
      </c>
      <c r="B81" s="214" t="s">
        <v>156</v>
      </c>
      <c r="C81" s="16" t="s">
        <v>157</v>
      </c>
      <c r="D81" s="35"/>
      <c r="E81" s="16" t="s">
        <v>160</v>
      </c>
      <c r="F81" s="18" t="s">
        <v>15</v>
      </c>
      <c r="G81" s="38"/>
      <c r="H81" s="38"/>
      <c r="I81" s="38"/>
      <c r="J81" s="38"/>
      <c r="K81" s="38"/>
      <c r="L81" s="38"/>
      <c r="M81" s="38"/>
      <c r="N81" s="38"/>
      <c r="O81" s="38"/>
      <c r="P81" s="38"/>
      <c r="Q81" s="38"/>
      <c r="R81" s="38"/>
      <c r="S81" s="17"/>
      <c r="T81" s="126">
        <f>SUM(T82:T85)</f>
        <v>18000</v>
      </c>
      <c r="U81" s="93"/>
      <c r="V81" s="116"/>
      <c r="W81" s="11"/>
      <c r="X81" s="190"/>
      <c r="Y81" s="188"/>
      <c r="Z81" s="188"/>
    </row>
    <row r="82" spans="1:47" ht="54" x14ac:dyDescent="0.85">
      <c r="A82" s="238"/>
      <c r="B82" s="215"/>
      <c r="C82" s="35" t="s">
        <v>180</v>
      </c>
      <c r="D82" s="35"/>
      <c r="E82" s="35" t="s">
        <v>167</v>
      </c>
      <c r="F82" s="18"/>
      <c r="G82" s="38"/>
      <c r="H82" s="38"/>
      <c r="I82" s="38"/>
      <c r="J82" s="38" t="s">
        <v>3</v>
      </c>
      <c r="K82" s="38" t="s">
        <v>3</v>
      </c>
      <c r="L82" s="38"/>
      <c r="M82" s="38"/>
      <c r="N82" s="38"/>
      <c r="O82" s="38"/>
      <c r="P82" s="38"/>
      <c r="Q82" s="38"/>
      <c r="R82" s="38"/>
      <c r="S82" s="17" t="s">
        <v>97</v>
      </c>
      <c r="T82" s="11">
        <v>4000</v>
      </c>
      <c r="U82" s="93">
        <v>72200</v>
      </c>
      <c r="V82" s="116"/>
      <c r="W82" s="11"/>
      <c r="X82" s="190"/>
      <c r="Y82" s="188"/>
      <c r="Z82" s="188"/>
    </row>
    <row r="83" spans="1:47" ht="40.5" x14ac:dyDescent="0.85">
      <c r="A83" s="238"/>
      <c r="B83" s="215"/>
      <c r="C83" s="35" t="s">
        <v>158</v>
      </c>
      <c r="D83" s="35"/>
      <c r="E83" s="35" t="s">
        <v>161</v>
      </c>
      <c r="F83" s="18"/>
      <c r="G83" s="38"/>
      <c r="H83" s="38"/>
      <c r="I83" s="38"/>
      <c r="J83" s="38" t="s">
        <v>3</v>
      </c>
      <c r="K83" s="38"/>
      <c r="L83" s="38"/>
      <c r="M83" s="38"/>
      <c r="N83" s="38"/>
      <c r="O83" s="38"/>
      <c r="P83" s="38"/>
      <c r="Q83" s="38"/>
      <c r="R83" s="38"/>
      <c r="S83" s="17" t="s">
        <v>125</v>
      </c>
      <c r="T83" s="11">
        <v>2000</v>
      </c>
      <c r="U83" s="93">
        <v>72500</v>
      </c>
      <c r="V83" s="116"/>
      <c r="W83" s="11"/>
      <c r="X83" s="190"/>
      <c r="Y83" s="188"/>
      <c r="Z83" s="188"/>
    </row>
    <row r="84" spans="1:47" ht="15.9" x14ac:dyDescent="0.85">
      <c r="A84" s="238"/>
      <c r="B84" s="215"/>
      <c r="C84" s="184" t="s">
        <v>162</v>
      </c>
      <c r="D84" s="35"/>
      <c r="E84" s="184" t="s">
        <v>269</v>
      </c>
      <c r="F84" s="18"/>
      <c r="G84" s="38"/>
      <c r="H84" s="38"/>
      <c r="I84" s="38"/>
      <c r="J84" s="38" t="s">
        <v>3</v>
      </c>
      <c r="K84" s="38"/>
      <c r="L84" s="38"/>
      <c r="M84" s="38"/>
      <c r="N84" s="38"/>
      <c r="O84" s="38" t="s">
        <v>3</v>
      </c>
      <c r="P84" s="38" t="s">
        <v>3</v>
      </c>
      <c r="Q84" s="38"/>
      <c r="R84" s="38"/>
      <c r="S84" s="17" t="s">
        <v>66</v>
      </c>
      <c r="T84" s="11">
        <v>10000</v>
      </c>
      <c r="U84" s="93">
        <v>72100</v>
      </c>
      <c r="V84" s="116"/>
      <c r="W84" s="11"/>
      <c r="X84" s="190"/>
      <c r="Y84" s="188"/>
      <c r="Z84" s="188"/>
    </row>
    <row r="85" spans="1:47" ht="27.4" customHeight="1" x14ac:dyDescent="0.85">
      <c r="A85" s="238"/>
      <c r="B85" s="215"/>
      <c r="C85" s="185"/>
      <c r="D85" s="35"/>
      <c r="E85" s="185"/>
      <c r="F85" s="18"/>
      <c r="G85" s="38"/>
      <c r="H85" s="38"/>
      <c r="I85" s="38"/>
      <c r="J85" s="38" t="s">
        <v>3</v>
      </c>
      <c r="K85" s="38"/>
      <c r="L85" s="38"/>
      <c r="M85" s="38"/>
      <c r="N85" s="38"/>
      <c r="O85" s="38" t="s">
        <v>3</v>
      </c>
      <c r="P85" s="38" t="s">
        <v>3</v>
      </c>
      <c r="Q85" s="38"/>
      <c r="R85" s="38"/>
      <c r="S85" s="17" t="s">
        <v>66</v>
      </c>
      <c r="T85" s="11">
        <v>2000</v>
      </c>
      <c r="U85" s="93">
        <v>71600</v>
      </c>
      <c r="V85" s="116"/>
      <c r="W85" s="11"/>
      <c r="X85" s="190"/>
      <c r="Y85" s="188"/>
      <c r="Z85" s="188"/>
      <c r="AA85"/>
      <c r="AB85"/>
      <c r="AC85"/>
      <c r="AD85"/>
      <c r="AE85"/>
      <c r="AF85"/>
      <c r="AG85"/>
      <c r="AH85"/>
      <c r="AI85"/>
      <c r="AJ85"/>
      <c r="AK85"/>
      <c r="AL85"/>
      <c r="AM85"/>
      <c r="AN85"/>
      <c r="AO85"/>
      <c r="AP85"/>
      <c r="AQ85"/>
      <c r="AR85"/>
      <c r="AS85"/>
      <c r="AT85"/>
      <c r="AU85"/>
    </row>
    <row r="86" spans="1:47" ht="40.5" x14ac:dyDescent="0.85">
      <c r="A86" s="194" t="s">
        <v>163</v>
      </c>
      <c r="B86" s="197" t="s">
        <v>164</v>
      </c>
      <c r="C86" s="57" t="s">
        <v>165</v>
      </c>
      <c r="D86" s="58"/>
      <c r="E86" s="58"/>
      <c r="F86" s="18" t="s">
        <v>15</v>
      </c>
      <c r="G86" s="58"/>
      <c r="H86" s="58"/>
      <c r="I86" s="58"/>
      <c r="J86" s="58"/>
      <c r="K86" s="58"/>
      <c r="L86" s="58"/>
      <c r="M86" s="58"/>
      <c r="N86" s="58"/>
      <c r="O86" s="58"/>
      <c r="P86" s="58"/>
      <c r="Q86" s="58"/>
      <c r="R86" s="58"/>
      <c r="S86" s="19" t="s">
        <v>235</v>
      </c>
      <c r="T86" s="109">
        <f>SUM(T87:T90)</f>
        <v>10000</v>
      </c>
      <c r="U86" s="94"/>
      <c r="V86" s="117"/>
      <c r="W86" s="9"/>
      <c r="X86" s="190"/>
      <c r="Y86" s="188"/>
      <c r="Z86" s="188"/>
      <c r="AA86"/>
      <c r="AB86"/>
      <c r="AC86"/>
      <c r="AD86"/>
      <c r="AE86"/>
      <c r="AF86"/>
      <c r="AG86"/>
      <c r="AH86"/>
      <c r="AI86"/>
      <c r="AJ86"/>
      <c r="AK86"/>
      <c r="AL86"/>
      <c r="AM86"/>
      <c r="AN86"/>
      <c r="AO86"/>
      <c r="AP86"/>
      <c r="AQ86"/>
      <c r="AR86"/>
      <c r="AS86"/>
      <c r="AT86"/>
      <c r="AU86"/>
    </row>
    <row r="87" spans="1:47" x14ac:dyDescent="0.85">
      <c r="A87" s="195"/>
      <c r="B87" s="198"/>
      <c r="C87" s="67" t="s">
        <v>166</v>
      </c>
      <c r="D87" s="239"/>
      <c r="E87" s="176" t="s">
        <v>169</v>
      </c>
      <c r="F87" s="18"/>
      <c r="G87" s="67"/>
      <c r="H87" s="67"/>
      <c r="I87" s="67"/>
      <c r="J87" s="67"/>
      <c r="K87" s="67"/>
      <c r="L87" s="67"/>
      <c r="M87" s="67"/>
      <c r="N87" s="67"/>
      <c r="O87" s="67"/>
      <c r="P87" s="67"/>
      <c r="Q87" s="67"/>
      <c r="R87" s="67"/>
      <c r="S87" s="19"/>
      <c r="T87" s="9">
        <v>2250</v>
      </c>
      <c r="U87" s="94">
        <v>72200</v>
      </c>
      <c r="V87" s="117"/>
      <c r="W87" s="9"/>
      <c r="X87" s="190"/>
      <c r="Y87" s="188"/>
      <c r="Z87" s="188"/>
      <c r="AA87"/>
      <c r="AB87"/>
      <c r="AC87"/>
      <c r="AD87"/>
      <c r="AE87"/>
      <c r="AF87"/>
      <c r="AG87"/>
      <c r="AH87"/>
      <c r="AI87"/>
      <c r="AJ87"/>
      <c r="AK87"/>
      <c r="AL87"/>
      <c r="AM87"/>
      <c r="AN87"/>
      <c r="AO87"/>
      <c r="AP87"/>
      <c r="AQ87"/>
      <c r="AR87"/>
      <c r="AS87"/>
      <c r="AT87"/>
      <c r="AU87"/>
    </row>
    <row r="88" spans="1:47" x14ac:dyDescent="0.85">
      <c r="A88" s="195"/>
      <c r="B88" s="198"/>
      <c r="C88" s="176" t="s">
        <v>168</v>
      </c>
      <c r="D88" s="240"/>
      <c r="E88" s="213"/>
      <c r="F88" s="18"/>
      <c r="G88" s="78"/>
      <c r="H88" s="78"/>
      <c r="I88" s="78"/>
      <c r="J88" s="78"/>
      <c r="K88" s="78"/>
      <c r="L88" s="78"/>
      <c r="M88" s="78"/>
      <c r="N88" s="78"/>
      <c r="O88" s="78"/>
      <c r="P88" s="78"/>
      <c r="Q88" s="78"/>
      <c r="R88" s="78"/>
      <c r="S88" s="19"/>
      <c r="T88" s="9">
        <v>2500</v>
      </c>
      <c r="U88" s="94">
        <v>72500</v>
      </c>
      <c r="V88" s="117"/>
      <c r="W88" s="9"/>
      <c r="X88" s="190"/>
      <c r="Y88" s="188"/>
      <c r="Z88" s="188"/>
      <c r="AA88"/>
      <c r="AB88"/>
      <c r="AC88"/>
      <c r="AD88"/>
      <c r="AE88"/>
      <c r="AF88"/>
      <c r="AG88"/>
      <c r="AH88"/>
      <c r="AI88"/>
      <c r="AJ88"/>
      <c r="AK88"/>
      <c r="AL88"/>
      <c r="AM88"/>
      <c r="AN88"/>
      <c r="AO88"/>
      <c r="AP88"/>
      <c r="AQ88"/>
      <c r="AR88"/>
      <c r="AS88"/>
      <c r="AT88"/>
      <c r="AU88"/>
    </row>
    <row r="89" spans="1:47" x14ac:dyDescent="0.85">
      <c r="A89" s="195"/>
      <c r="B89" s="198"/>
      <c r="C89" s="213"/>
      <c r="D89" s="240"/>
      <c r="E89" s="213"/>
      <c r="F89" s="18"/>
      <c r="G89" s="78"/>
      <c r="H89" s="78"/>
      <c r="I89" s="78"/>
      <c r="J89" s="78"/>
      <c r="K89" s="78"/>
      <c r="L89" s="78"/>
      <c r="M89" s="78"/>
      <c r="N89" s="78"/>
      <c r="O89" s="78"/>
      <c r="P89" s="78"/>
      <c r="Q89" s="78"/>
      <c r="R89" s="78"/>
      <c r="S89" s="19"/>
      <c r="T89" s="9">
        <v>2750</v>
      </c>
      <c r="U89" s="94">
        <v>72100</v>
      </c>
      <c r="V89" s="117"/>
      <c r="W89" s="9"/>
      <c r="X89" s="190"/>
      <c r="Y89" s="188"/>
      <c r="Z89" s="188"/>
      <c r="AA89"/>
      <c r="AB89"/>
      <c r="AC89"/>
      <c r="AD89"/>
      <c r="AE89"/>
      <c r="AF89"/>
      <c r="AG89"/>
      <c r="AH89"/>
      <c r="AI89"/>
      <c r="AJ89"/>
      <c r="AK89"/>
      <c r="AL89"/>
      <c r="AM89"/>
      <c r="AN89"/>
      <c r="AO89"/>
      <c r="AP89"/>
      <c r="AQ89"/>
      <c r="AR89"/>
      <c r="AS89"/>
      <c r="AT89"/>
      <c r="AU89"/>
    </row>
    <row r="90" spans="1:47" x14ac:dyDescent="0.85">
      <c r="A90" s="196"/>
      <c r="B90" s="199"/>
      <c r="C90" s="177"/>
      <c r="D90" s="241"/>
      <c r="E90" s="177"/>
      <c r="F90" s="18"/>
      <c r="G90" s="67"/>
      <c r="H90" s="67"/>
      <c r="I90" s="67"/>
      <c r="J90" s="67"/>
      <c r="K90" s="67"/>
      <c r="L90" s="67"/>
      <c r="M90" s="67"/>
      <c r="N90" s="67"/>
      <c r="O90" s="67"/>
      <c r="P90" s="67"/>
      <c r="Q90" s="67"/>
      <c r="R90" s="67"/>
      <c r="S90" s="19" t="s">
        <v>97</v>
      </c>
      <c r="T90" s="9">
        <v>2500</v>
      </c>
      <c r="U90" s="94">
        <v>71600</v>
      </c>
      <c r="V90" s="117"/>
      <c r="W90" s="9"/>
      <c r="X90" s="190"/>
      <c r="Y90" s="188"/>
      <c r="Z90" s="188"/>
      <c r="AA90"/>
      <c r="AB90"/>
      <c r="AC90"/>
      <c r="AD90"/>
      <c r="AE90"/>
      <c r="AF90"/>
      <c r="AG90"/>
      <c r="AH90"/>
      <c r="AI90"/>
      <c r="AJ90"/>
      <c r="AK90"/>
      <c r="AL90"/>
      <c r="AM90"/>
      <c r="AN90"/>
      <c r="AO90"/>
      <c r="AP90"/>
      <c r="AQ90"/>
      <c r="AR90"/>
      <c r="AS90"/>
      <c r="AT90"/>
      <c r="AU90"/>
    </row>
    <row r="91" spans="1:47" ht="27" x14ac:dyDescent="0.85">
      <c r="A91" s="237" t="s">
        <v>170</v>
      </c>
      <c r="B91" s="245" t="s">
        <v>171</v>
      </c>
      <c r="C91" s="16" t="s">
        <v>172</v>
      </c>
      <c r="D91" s="35"/>
      <c r="E91" s="35"/>
      <c r="F91" s="18" t="s">
        <v>15</v>
      </c>
      <c r="G91" s="30"/>
      <c r="H91" s="30"/>
      <c r="I91" s="30"/>
      <c r="J91" s="30"/>
      <c r="K91" s="30"/>
      <c r="L91" s="30"/>
      <c r="M91" s="30"/>
      <c r="N91" s="30"/>
      <c r="O91" s="30"/>
      <c r="P91" s="30"/>
      <c r="Q91" s="30"/>
      <c r="R91" s="30"/>
      <c r="S91" s="17"/>
      <c r="T91" s="126">
        <f>SUM(T92:T96)</f>
        <v>10000</v>
      </c>
      <c r="U91" s="93"/>
      <c r="V91" s="116"/>
      <c r="W91" s="11"/>
      <c r="X91" s="191"/>
      <c r="Y91" s="188"/>
      <c r="Z91" s="188"/>
      <c r="AA91"/>
      <c r="AB91"/>
      <c r="AC91"/>
      <c r="AD91"/>
      <c r="AE91"/>
      <c r="AF91"/>
      <c r="AG91"/>
      <c r="AH91"/>
      <c r="AI91"/>
      <c r="AJ91"/>
      <c r="AK91"/>
      <c r="AL91"/>
      <c r="AM91"/>
      <c r="AN91"/>
      <c r="AO91"/>
      <c r="AP91"/>
      <c r="AQ91"/>
      <c r="AR91"/>
      <c r="AS91"/>
      <c r="AT91"/>
      <c r="AU91"/>
    </row>
    <row r="92" spans="1:47" ht="15.9" x14ac:dyDescent="0.85">
      <c r="A92" s="238"/>
      <c r="B92" s="246"/>
      <c r="C92" s="184" t="s">
        <v>142</v>
      </c>
      <c r="D92" s="186"/>
      <c r="E92" s="35" t="s">
        <v>178</v>
      </c>
      <c r="F92" s="18"/>
      <c r="G92" s="30"/>
      <c r="H92" s="30"/>
      <c r="I92" s="30"/>
      <c r="J92" s="30" t="s">
        <v>3</v>
      </c>
      <c r="K92" s="30"/>
      <c r="L92" s="30"/>
      <c r="M92" s="30"/>
      <c r="N92" s="30"/>
      <c r="O92" s="30"/>
      <c r="P92" s="30"/>
      <c r="Q92" s="30"/>
      <c r="R92" s="30"/>
      <c r="S92" s="17" t="s">
        <v>66</v>
      </c>
      <c r="T92" s="11"/>
      <c r="U92" s="93"/>
      <c r="V92" s="116"/>
      <c r="W92" s="11"/>
      <c r="X92" s="65"/>
      <c r="Y92" s="66"/>
      <c r="Z92" s="66"/>
      <c r="AA92"/>
      <c r="AB92"/>
      <c r="AC92"/>
      <c r="AD92"/>
      <c r="AE92"/>
      <c r="AF92"/>
      <c r="AG92"/>
      <c r="AH92"/>
      <c r="AI92"/>
      <c r="AJ92"/>
      <c r="AK92"/>
      <c r="AL92"/>
      <c r="AM92"/>
      <c r="AN92"/>
      <c r="AO92"/>
      <c r="AP92"/>
      <c r="AQ92"/>
      <c r="AR92"/>
      <c r="AS92"/>
      <c r="AT92"/>
      <c r="AU92"/>
    </row>
    <row r="93" spans="1:47" ht="27" x14ac:dyDescent="0.85">
      <c r="A93" s="238"/>
      <c r="B93" s="246"/>
      <c r="C93" s="200"/>
      <c r="D93" s="201"/>
      <c r="E93" s="35" t="s">
        <v>175</v>
      </c>
      <c r="F93" s="18"/>
      <c r="G93" s="30"/>
      <c r="H93" s="30"/>
      <c r="I93" s="30"/>
      <c r="J93" s="30"/>
      <c r="K93" s="30"/>
      <c r="L93" s="30" t="s">
        <v>3</v>
      </c>
      <c r="M93" s="30"/>
      <c r="N93" s="30"/>
      <c r="O93" s="30"/>
      <c r="P93" s="30"/>
      <c r="Q93" s="30"/>
      <c r="R93" s="30"/>
      <c r="S93" s="17" t="s">
        <v>181</v>
      </c>
      <c r="T93" s="11">
        <v>10000</v>
      </c>
      <c r="U93" s="93">
        <v>72100</v>
      </c>
      <c r="V93" s="116"/>
      <c r="W93" s="11"/>
      <c r="X93" s="65"/>
      <c r="Y93" s="66"/>
      <c r="Z93" s="66"/>
      <c r="AA93"/>
      <c r="AB93"/>
      <c r="AC93"/>
      <c r="AD93"/>
      <c r="AE93"/>
      <c r="AF93"/>
      <c r="AG93"/>
      <c r="AH93"/>
      <c r="AI93"/>
      <c r="AJ93"/>
      <c r="AK93"/>
      <c r="AL93"/>
      <c r="AM93"/>
      <c r="AN93"/>
      <c r="AO93"/>
      <c r="AP93"/>
      <c r="AQ93"/>
      <c r="AR93"/>
      <c r="AS93"/>
      <c r="AT93"/>
      <c r="AU93"/>
    </row>
    <row r="94" spans="1:47" ht="15.9" x14ac:dyDescent="0.85">
      <c r="A94" s="238"/>
      <c r="B94" s="246"/>
      <c r="C94" s="185"/>
      <c r="D94" s="187"/>
      <c r="E94" s="35" t="s">
        <v>179</v>
      </c>
      <c r="F94" s="18"/>
      <c r="G94" s="30"/>
      <c r="H94" s="30"/>
      <c r="I94" s="30"/>
      <c r="J94" s="30"/>
      <c r="K94" s="30"/>
      <c r="L94" s="30" t="s">
        <v>3</v>
      </c>
      <c r="M94" s="30"/>
      <c r="N94" s="30"/>
      <c r="O94" s="30"/>
      <c r="P94" s="30"/>
      <c r="Q94" s="30"/>
      <c r="R94" s="30"/>
      <c r="S94" s="17" t="s">
        <v>131</v>
      </c>
      <c r="T94" s="11"/>
      <c r="U94" s="93"/>
      <c r="V94" s="116"/>
      <c r="W94" s="11"/>
      <c r="X94" s="65"/>
      <c r="Y94" s="66"/>
      <c r="Z94" s="66"/>
      <c r="AA94"/>
      <c r="AB94"/>
      <c r="AC94"/>
      <c r="AD94"/>
      <c r="AE94"/>
      <c r="AF94"/>
      <c r="AG94"/>
      <c r="AH94"/>
      <c r="AI94"/>
      <c r="AJ94"/>
      <c r="AK94"/>
      <c r="AL94"/>
      <c r="AM94"/>
      <c r="AN94"/>
      <c r="AO94"/>
      <c r="AP94"/>
      <c r="AQ94"/>
      <c r="AR94"/>
      <c r="AS94"/>
      <c r="AT94"/>
      <c r="AU94"/>
    </row>
    <row r="95" spans="1:47" ht="27" x14ac:dyDescent="0.85">
      <c r="A95" s="238"/>
      <c r="B95" s="246"/>
      <c r="C95" s="35" t="s">
        <v>173</v>
      </c>
      <c r="D95" s="35"/>
      <c r="E95" s="35" t="s">
        <v>176</v>
      </c>
      <c r="F95" s="18"/>
      <c r="G95" s="30"/>
      <c r="H95" s="30"/>
      <c r="I95" s="30"/>
      <c r="J95" s="30"/>
      <c r="K95" s="30"/>
      <c r="L95" s="30"/>
      <c r="M95" s="30"/>
      <c r="N95" s="30" t="s">
        <v>3</v>
      </c>
      <c r="O95" s="30"/>
      <c r="P95" s="30"/>
      <c r="Q95" s="30"/>
      <c r="R95" s="30"/>
      <c r="S95" s="17" t="s">
        <v>131</v>
      </c>
      <c r="T95" s="11">
        <v>0</v>
      </c>
      <c r="U95" s="93"/>
      <c r="V95" s="116"/>
      <c r="W95" s="11"/>
      <c r="X95" s="65"/>
      <c r="Y95" s="66"/>
      <c r="Z95" s="66"/>
      <c r="AA95"/>
      <c r="AB95"/>
      <c r="AC95"/>
      <c r="AD95"/>
      <c r="AE95"/>
      <c r="AF95"/>
      <c r="AG95"/>
      <c r="AH95"/>
      <c r="AI95"/>
      <c r="AJ95"/>
      <c r="AK95"/>
      <c r="AL95"/>
      <c r="AM95"/>
      <c r="AN95"/>
      <c r="AO95"/>
      <c r="AP95"/>
      <c r="AQ95"/>
      <c r="AR95"/>
      <c r="AS95"/>
      <c r="AT95"/>
      <c r="AU95"/>
    </row>
    <row r="96" spans="1:47" ht="27" x14ac:dyDescent="0.85">
      <c r="A96" s="244"/>
      <c r="B96" s="247"/>
      <c r="C96" s="35" t="s">
        <v>174</v>
      </c>
      <c r="D96" s="35"/>
      <c r="E96" s="35" t="s">
        <v>177</v>
      </c>
      <c r="F96" s="18"/>
      <c r="G96" s="30"/>
      <c r="H96" s="30"/>
      <c r="I96" s="30"/>
      <c r="J96" s="30"/>
      <c r="K96" s="30"/>
      <c r="L96" s="30"/>
      <c r="M96" s="30" t="s">
        <v>3</v>
      </c>
      <c r="N96" s="30"/>
      <c r="O96" s="30"/>
      <c r="P96" s="30"/>
      <c r="Q96" s="30"/>
      <c r="R96" s="30"/>
      <c r="S96" s="17" t="s">
        <v>66</v>
      </c>
      <c r="T96" s="11">
        <v>0</v>
      </c>
      <c r="U96" s="93"/>
      <c r="V96" s="116"/>
      <c r="W96" s="11"/>
      <c r="X96" s="65"/>
      <c r="Y96" s="66"/>
      <c r="Z96" s="66"/>
      <c r="AA96"/>
      <c r="AB96"/>
      <c r="AC96"/>
      <c r="AD96"/>
      <c r="AE96"/>
      <c r="AF96"/>
      <c r="AG96"/>
      <c r="AH96"/>
      <c r="AI96"/>
      <c r="AJ96"/>
      <c r="AK96"/>
      <c r="AL96"/>
      <c r="AM96"/>
      <c r="AN96"/>
      <c r="AO96"/>
      <c r="AP96"/>
      <c r="AQ96"/>
      <c r="AR96"/>
      <c r="AS96"/>
      <c r="AT96"/>
      <c r="AU96"/>
    </row>
    <row r="97" spans="1:47" ht="40.5" customHeight="1" x14ac:dyDescent="0.85">
      <c r="A97" s="194" t="s">
        <v>182</v>
      </c>
      <c r="B97" s="202" t="s">
        <v>171</v>
      </c>
      <c r="C97" s="25" t="s">
        <v>183</v>
      </c>
      <c r="D97" s="34"/>
      <c r="E97" s="34" t="s">
        <v>187</v>
      </c>
      <c r="F97" s="87"/>
      <c r="G97" s="29"/>
      <c r="H97" s="29"/>
      <c r="I97" s="29"/>
      <c r="J97" s="29"/>
      <c r="K97" s="29"/>
      <c r="L97" s="29"/>
      <c r="M97" s="29"/>
      <c r="N97" s="29"/>
      <c r="O97" s="29"/>
      <c r="P97" s="29"/>
      <c r="Q97" s="29"/>
      <c r="R97" s="29"/>
      <c r="S97" s="19"/>
      <c r="T97" s="90">
        <f>SUM(T98:T102)</f>
        <v>15400</v>
      </c>
      <c r="U97" s="94"/>
      <c r="V97" s="117"/>
      <c r="W97" s="8"/>
      <c r="X97" s="65"/>
      <c r="Y97" s="66"/>
      <c r="Z97" s="66"/>
      <c r="AA97"/>
      <c r="AB97"/>
      <c r="AC97"/>
      <c r="AD97"/>
      <c r="AE97"/>
      <c r="AF97"/>
      <c r="AG97"/>
      <c r="AH97"/>
      <c r="AI97"/>
      <c r="AJ97"/>
      <c r="AK97"/>
      <c r="AL97"/>
      <c r="AM97"/>
      <c r="AN97"/>
      <c r="AO97"/>
      <c r="AP97"/>
      <c r="AQ97"/>
      <c r="AR97"/>
      <c r="AS97"/>
      <c r="AT97"/>
      <c r="AU97"/>
    </row>
    <row r="98" spans="1:47" ht="15.9" x14ac:dyDescent="0.85">
      <c r="A98" s="195"/>
      <c r="B98" s="203"/>
      <c r="C98" s="34" t="s">
        <v>190</v>
      </c>
      <c r="D98" s="34"/>
      <c r="E98" s="34" t="s">
        <v>178</v>
      </c>
      <c r="F98" s="87"/>
      <c r="G98" s="29"/>
      <c r="H98" s="29"/>
      <c r="I98" s="29"/>
      <c r="J98" s="29" t="s">
        <v>3</v>
      </c>
      <c r="K98" s="29"/>
      <c r="L98" s="29"/>
      <c r="M98" s="29"/>
      <c r="N98" s="29"/>
      <c r="O98" s="29"/>
      <c r="P98" s="29"/>
      <c r="Q98" s="29"/>
      <c r="R98" s="29"/>
      <c r="S98" s="19" t="s">
        <v>97</v>
      </c>
      <c r="T98" s="8">
        <v>10500</v>
      </c>
      <c r="U98" s="94">
        <v>72100</v>
      </c>
      <c r="V98" s="117"/>
      <c r="W98" s="8"/>
      <c r="X98" s="65"/>
      <c r="Y98" s="66"/>
      <c r="Z98" s="66"/>
      <c r="AA98"/>
      <c r="AB98"/>
      <c r="AC98"/>
      <c r="AD98"/>
      <c r="AE98"/>
      <c r="AF98"/>
      <c r="AG98"/>
      <c r="AH98"/>
      <c r="AI98"/>
      <c r="AJ98"/>
      <c r="AK98"/>
      <c r="AL98"/>
      <c r="AM98"/>
      <c r="AN98"/>
      <c r="AO98"/>
      <c r="AP98"/>
      <c r="AQ98"/>
      <c r="AR98"/>
      <c r="AS98"/>
      <c r="AT98"/>
      <c r="AU98"/>
    </row>
    <row r="99" spans="1:47" ht="15.9" x14ac:dyDescent="0.85">
      <c r="A99" s="195"/>
      <c r="B99" s="203"/>
      <c r="C99" s="34" t="s">
        <v>184</v>
      </c>
      <c r="D99" s="34"/>
      <c r="E99" s="34" t="s">
        <v>191</v>
      </c>
      <c r="F99" s="87"/>
      <c r="G99" s="29"/>
      <c r="H99" s="29"/>
      <c r="I99" s="29"/>
      <c r="J99" s="29"/>
      <c r="K99" s="29" t="s">
        <v>3</v>
      </c>
      <c r="L99" s="29"/>
      <c r="M99" s="29"/>
      <c r="N99" s="29"/>
      <c r="O99" s="29"/>
      <c r="P99" s="29"/>
      <c r="Q99" s="29"/>
      <c r="R99" s="29"/>
      <c r="S99" s="19" t="s">
        <v>104</v>
      </c>
      <c r="T99" s="8"/>
      <c r="U99" s="94"/>
      <c r="V99" s="117"/>
      <c r="W99" s="8"/>
      <c r="X99" s="65"/>
      <c r="Y99" s="66"/>
      <c r="Z99" s="66"/>
      <c r="AA99"/>
      <c r="AB99"/>
      <c r="AC99"/>
      <c r="AD99"/>
      <c r="AE99"/>
      <c r="AF99"/>
      <c r="AG99"/>
      <c r="AH99"/>
      <c r="AI99"/>
      <c r="AJ99"/>
      <c r="AK99"/>
      <c r="AL99"/>
      <c r="AM99"/>
      <c r="AN99"/>
      <c r="AO99"/>
      <c r="AP99"/>
      <c r="AQ99"/>
      <c r="AR99"/>
      <c r="AS99"/>
      <c r="AT99"/>
      <c r="AU99"/>
    </row>
    <row r="100" spans="1:47" ht="15.9" x14ac:dyDescent="0.85">
      <c r="A100" s="195"/>
      <c r="B100" s="203"/>
      <c r="C100" s="176" t="s">
        <v>185</v>
      </c>
      <c r="D100" s="176"/>
      <c r="E100" s="34" t="s">
        <v>213</v>
      </c>
      <c r="F100" s="87"/>
      <c r="G100" s="29"/>
      <c r="H100" s="29"/>
      <c r="I100" s="29"/>
      <c r="J100" s="29"/>
      <c r="K100" s="29"/>
      <c r="L100" s="29"/>
      <c r="M100" s="29"/>
      <c r="N100" s="29"/>
      <c r="O100" s="29"/>
      <c r="P100" s="29"/>
      <c r="Q100" s="29"/>
      <c r="R100" s="29"/>
      <c r="S100" s="19" t="s">
        <v>96</v>
      </c>
      <c r="T100" s="8">
        <v>3500</v>
      </c>
      <c r="U100" s="94">
        <v>71600</v>
      </c>
      <c r="V100" s="117"/>
      <c r="W100" s="8"/>
      <c r="X100" s="65"/>
      <c r="Y100" s="66"/>
      <c r="Z100" s="66"/>
      <c r="AA100"/>
      <c r="AB100"/>
      <c r="AC100"/>
      <c r="AD100"/>
      <c r="AE100"/>
      <c r="AF100"/>
      <c r="AG100"/>
      <c r="AH100"/>
      <c r="AI100"/>
      <c r="AJ100"/>
      <c r="AK100"/>
      <c r="AL100"/>
      <c r="AM100"/>
      <c r="AN100"/>
      <c r="AO100"/>
      <c r="AP100"/>
      <c r="AQ100"/>
      <c r="AR100"/>
      <c r="AS100"/>
      <c r="AT100"/>
      <c r="AU100"/>
    </row>
    <row r="101" spans="1:47" ht="27" x14ac:dyDescent="0.85">
      <c r="A101" s="195"/>
      <c r="B101" s="203"/>
      <c r="C101" s="177"/>
      <c r="D101" s="177"/>
      <c r="E101" s="34" t="s">
        <v>188</v>
      </c>
      <c r="F101" s="87"/>
      <c r="G101" s="29"/>
      <c r="H101" s="29"/>
      <c r="I101" s="29"/>
      <c r="J101" s="29"/>
      <c r="K101" s="29" t="s">
        <v>3</v>
      </c>
      <c r="L101" s="29"/>
      <c r="M101" s="29"/>
      <c r="N101" s="29"/>
      <c r="O101" s="29"/>
      <c r="P101" s="29"/>
      <c r="Q101" s="29"/>
      <c r="R101" s="29"/>
      <c r="S101" s="19" t="s">
        <v>214</v>
      </c>
      <c r="T101" s="8"/>
      <c r="U101" s="94"/>
      <c r="V101" s="117"/>
      <c r="W101" s="8"/>
      <c r="X101" s="65"/>
      <c r="Y101" s="66"/>
      <c r="Z101" s="66"/>
      <c r="AA101"/>
      <c r="AB101"/>
      <c r="AC101"/>
      <c r="AD101"/>
      <c r="AE101"/>
      <c r="AF101"/>
      <c r="AG101"/>
      <c r="AH101"/>
      <c r="AI101"/>
      <c r="AJ101"/>
      <c r="AK101"/>
      <c r="AL101"/>
      <c r="AM101"/>
      <c r="AN101"/>
      <c r="AO101"/>
      <c r="AP101"/>
      <c r="AQ101"/>
      <c r="AR101"/>
      <c r="AS101"/>
      <c r="AT101"/>
      <c r="AU101"/>
    </row>
    <row r="102" spans="1:47" ht="15.9" x14ac:dyDescent="0.85">
      <c r="A102" s="196"/>
      <c r="B102" s="204"/>
      <c r="C102" s="34" t="s">
        <v>186</v>
      </c>
      <c r="D102" s="34"/>
      <c r="E102" s="34" t="s">
        <v>189</v>
      </c>
      <c r="F102" s="87"/>
      <c r="G102" s="29"/>
      <c r="H102" s="29"/>
      <c r="I102" s="29"/>
      <c r="J102" s="29"/>
      <c r="K102" s="29"/>
      <c r="L102" s="29" t="s">
        <v>3</v>
      </c>
      <c r="M102" s="29"/>
      <c r="N102" s="29"/>
      <c r="O102" s="29"/>
      <c r="P102" s="29"/>
      <c r="Q102" s="29"/>
      <c r="R102" s="29"/>
      <c r="S102" s="19" t="s">
        <v>97</v>
      </c>
      <c r="T102" s="8">
        <v>1400</v>
      </c>
      <c r="U102" s="94">
        <v>72500</v>
      </c>
      <c r="V102" s="117"/>
      <c r="W102" s="8"/>
      <c r="X102" s="65"/>
      <c r="Y102" s="66"/>
      <c r="Z102" s="66"/>
      <c r="AA102"/>
      <c r="AB102"/>
      <c r="AC102"/>
      <c r="AD102"/>
      <c r="AE102"/>
      <c r="AF102"/>
      <c r="AG102"/>
      <c r="AH102"/>
      <c r="AI102"/>
      <c r="AJ102"/>
      <c r="AK102"/>
      <c r="AL102"/>
      <c r="AM102"/>
      <c r="AN102"/>
      <c r="AO102"/>
      <c r="AP102"/>
      <c r="AQ102"/>
      <c r="AR102"/>
      <c r="AS102"/>
      <c r="AT102"/>
      <c r="AU102"/>
    </row>
    <row r="103" spans="1:47" ht="54" customHeight="1" x14ac:dyDescent="0.85">
      <c r="A103" s="237" t="s">
        <v>192</v>
      </c>
      <c r="B103" s="245" t="s">
        <v>193</v>
      </c>
      <c r="C103" s="16" t="s">
        <v>194</v>
      </c>
      <c r="D103" s="35"/>
      <c r="E103" s="35" t="s">
        <v>197</v>
      </c>
      <c r="F103" s="18"/>
      <c r="G103" s="30"/>
      <c r="H103" s="30"/>
      <c r="I103" s="30"/>
      <c r="J103" s="30"/>
      <c r="K103" s="30"/>
      <c r="L103" s="30"/>
      <c r="M103" s="30"/>
      <c r="N103" s="30"/>
      <c r="O103" s="30"/>
      <c r="P103" s="30"/>
      <c r="Q103" s="30"/>
      <c r="R103" s="30"/>
      <c r="S103" s="17"/>
      <c r="T103" s="126">
        <f>SUM(T104:T105)</f>
        <v>15000</v>
      </c>
      <c r="U103" s="93"/>
      <c r="V103" s="116"/>
      <c r="W103" s="11"/>
      <c r="X103" s="65"/>
      <c r="Y103" s="66"/>
      <c r="Z103" s="66"/>
      <c r="AA103"/>
      <c r="AB103"/>
      <c r="AC103"/>
      <c r="AD103"/>
      <c r="AE103"/>
      <c r="AF103"/>
      <c r="AG103"/>
      <c r="AH103"/>
      <c r="AI103"/>
      <c r="AJ103"/>
      <c r="AK103"/>
      <c r="AL103"/>
      <c r="AM103"/>
      <c r="AN103"/>
      <c r="AO103"/>
      <c r="AP103"/>
      <c r="AQ103"/>
      <c r="AR103"/>
      <c r="AS103"/>
      <c r="AT103"/>
      <c r="AU103"/>
    </row>
    <row r="104" spans="1:47" ht="27" x14ac:dyDescent="0.85">
      <c r="A104" s="238"/>
      <c r="B104" s="246"/>
      <c r="C104" s="35" t="s">
        <v>195</v>
      </c>
      <c r="D104" s="35"/>
      <c r="E104" s="35"/>
      <c r="F104" s="18"/>
      <c r="G104" s="30"/>
      <c r="H104" s="30"/>
      <c r="I104" s="30"/>
      <c r="J104" s="30" t="s">
        <v>3</v>
      </c>
      <c r="K104" s="30"/>
      <c r="L104" s="30"/>
      <c r="M104" s="30"/>
      <c r="N104" s="30"/>
      <c r="O104" s="30"/>
      <c r="P104" s="30"/>
      <c r="Q104" s="30"/>
      <c r="R104" s="30"/>
      <c r="S104" s="17" t="s">
        <v>104</v>
      </c>
      <c r="T104" s="11"/>
      <c r="U104" s="93"/>
      <c r="V104" s="116"/>
      <c r="W104" s="11"/>
      <c r="X104" s="65"/>
      <c r="Y104" s="66"/>
      <c r="Z104" s="66"/>
      <c r="AA104"/>
      <c r="AB104"/>
      <c r="AC104"/>
      <c r="AD104"/>
      <c r="AE104"/>
      <c r="AF104"/>
      <c r="AG104"/>
      <c r="AH104"/>
      <c r="AI104"/>
      <c r="AJ104"/>
      <c r="AK104"/>
      <c r="AL104"/>
      <c r="AM104"/>
      <c r="AN104"/>
      <c r="AO104"/>
      <c r="AP104"/>
      <c r="AQ104"/>
      <c r="AR104"/>
      <c r="AS104"/>
      <c r="AT104"/>
      <c r="AU104"/>
    </row>
    <row r="105" spans="1:47" ht="27" x14ac:dyDescent="0.85">
      <c r="A105" s="244"/>
      <c r="B105" s="247"/>
      <c r="C105" s="35" t="s">
        <v>196</v>
      </c>
      <c r="D105" s="35"/>
      <c r="E105" s="35" t="s">
        <v>198</v>
      </c>
      <c r="F105" s="18"/>
      <c r="G105" s="30"/>
      <c r="H105" s="30"/>
      <c r="I105" s="30"/>
      <c r="J105" s="30"/>
      <c r="K105" s="30"/>
      <c r="L105" s="30" t="s">
        <v>3</v>
      </c>
      <c r="M105" s="30"/>
      <c r="N105" s="30"/>
      <c r="O105" s="30"/>
      <c r="P105" s="30"/>
      <c r="Q105" s="30"/>
      <c r="R105" s="30" t="s">
        <v>3</v>
      </c>
      <c r="S105" s="17" t="s">
        <v>104</v>
      </c>
      <c r="T105" s="11">
        <v>15000</v>
      </c>
      <c r="U105" s="93">
        <v>72100</v>
      </c>
      <c r="V105" s="116"/>
      <c r="W105" s="11"/>
      <c r="X105" s="65"/>
      <c r="Y105" s="66"/>
      <c r="Z105" s="66"/>
      <c r="AA105"/>
      <c r="AB105"/>
      <c r="AC105"/>
      <c r="AD105"/>
      <c r="AE105"/>
      <c r="AF105"/>
      <c r="AG105"/>
      <c r="AH105"/>
      <c r="AI105"/>
      <c r="AJ105"/>
      <c r="AK105"/>
      <c r="AL105"/>
      <c r="AM105"/>
      <c r="AN105"/>
      <c r="AO105"/>
      <c r="AP105"/>
      <c r="AQ105"/>
      <c r="AR105"/>
      <c r="AS105"/>
      <c r="AT105"/>
      <c r="AU105"/>
    </row>
    <row r="106" spans="1:47" ht="14.7" customHeight="1" x14ac:dyDescent="0.85">
      <c r="A106" s="81" t="s">
        <v>199</v>
      </c>
      <c r="B106" s="82"/>
      <c r="C106" s="82"/>
      <c r="D106" s="82"/>
      <c r="E106" s="82"/>
      <c r="F106" s="82"/>
      <c r="G106" s="82"/>
      <c r="H106" s="82"/>
      <c r="I106" s="82"/>
      <c r="J106" s="82"/>
      <c r="K106" s="82"/>
      <c r="L106" s="82"/>
      <c r="M106" s="82"/>
      <c r="N106" s="82"/>
      <c r="O106" s="82"/>
      <c r="P106" s="82"/>
      <c r="Q106" s="82"/>
      <c r="R106" s="83"/>
      <c r="S106" s="32"/>
      <c r="T106" s="88">
        <f>SUM(T107,T113,T119,T124,T108)</f>
        <v>102420</v>
      </c>
      <c r="U106" s="104"/>
      <c r="V106" s="115"/>
      <c r="W106" s="32"/>
      <c r="X106" s="189"/>
      <c r="Y106" s="188"/>
      <c r="Z106" s="188"/>
      <c r="AA106"/>
      <c r="AB106"/>
      <c r="AC106"/>
      <c r="AD106"/>
      <c r="AE106"/>
      <c r="AF106"/>
      <c r="AG106"/>
      <c r="AH106"/>
      <c r="AI106"/>
      <c r="AJ106"/>
      <c r="AK106"/>
      <c r="AL106"/>
      <c r="AM106"/>
      <c r="AN106"/>
      <c r="AO106"/>
      <c r="AP106"/>
      <c r="AQ106"/>
      <c r="AR106"/>
      <c r="AS106"/>
      <c r="AT106"/>
      <c r="AU106"/>
    </row>
    <row r="107" spans="1:47" ht="54" x14ac:dyDescent="0.85">
      <c r="A107" s="39" t="s">
        <v>200</v>
      </c>
      <c r="B107" s="12" t="s">
        <v>201</v>
      </c>
      <c r="C107" s="25" t="s">
        <v>202</v>
      </c>
      <c r="D107" s="34"/>
      <c r="E107" s="34"/>
      <c r="F107" s="18" t="s">
        <v>15</v>
      </c>
      <c r="G107" s="40" t="s">
        <v>3</v>
      </c>
      <c r="H107" s="40" t="s">
        <v>3</v>
      </c>
      <c r="I107" s="40" t="s">
        <v>3</v>
      </c>
      <c r="J107" s="40" t="s">
        <v>3</v>
      </c>
      <c r="K107" s="40" t="s">
        <v>3</v>
      </c>
      <c r="L107" s="40" t="s">
        <v>3</v>
      </c>
      <c r="M107" s="40" t="s">
        <v>3</v>
      </c>
      <c r="N107" s="40" t="s">
        <v>3</v>
      </c>
      <c r="O107" s="40" t="s">
        <v>3</v>
      </c>
      <c r="P107" s="40" t="s">
        <v>3</v>
      </c>
      <c r="Q107" s="40" t="s">
        <v>3</v>
      </c>
      <c r="R107" s="40" t="s">
        <v>3</v>
      </c>
      <c r="S107" s="19"/>
      <c r="T107" s="8">
        <v>0</v>
      </c>
      <c r="U107" s="94"/>
      <c r="V107" s="117"/>
      <c r="W107" s="8"/>
      <c r="X107" s="191"/>
      <c r="Y107" s="188"/>
      <c r="Z107" s="188"/>
      <c r="AA107"/>
      <c r="AB107"/>
      <c r="AC107"/>
      <c r="AD107"/>
      <c r="AE107"/>
      <c r="AF107"/>
      <c r="AG107"/>
      <c r="AH107"/>
      <c r="AI107"/>
      <c r="AJ107"/>
      <c r="AK107"/>
      <c r="AL107"/>
      <c r="AM107"/>
      <c r="AN107"/>
      <c r="AO107"/>
      <c r="AP107"/>
      <c r="AQ107"/>
      <c r="AR107"/>
      <c r="AS107"/>
      <c r="AT107"/>
      <c r="AU107"/>
    </row>
    <row r="108" spans="1:47" ht="54" x14ac:dyDescent="0.85">
      <c r="A108" s="237" t="s">
        <v>203</v>
      </c>
      <c r="B108" s="214" t="s">
        <v>205</v>
      </c>
      <c r="C108" s="59" t="s">
        <v>204</v>
      </c>
      <c r="D108" s="15"/>
      <c r="E108" s="15" t="s">
        <v>209</v>
      </c>
      <c r="F108" s="24" t="s">
        <v>15</v>
      </c>
      <c r="G108" s="15"/>
      <c r="H108" s="15"/>
      <c r="I108" s="15"/>
      <c r="J108" s="15"/>
      <c r="K108" s="15"/>
      <c r="L108" s="15"/>
      <c r="M108" s="15"/>
      <c r="N108" s="15"/>
      <c r="O108" s="15"/>
      <c r="P108" s="15"/>
      <c r="Q108" s="15"/>
      <c r="R108" s="15"/>
      <c r="S108" s="17" t="s">
        <v>104</v>
      </c>
      <c r="T108" s="10">
        <f>SUM(T109:T112)</f>
        <v>11000</v>
      </c>
      <c r="U108" s="93"/>
      <c r="V108" s="116"/>
      <c r="W108" s="10"/>
      <c r="X108" s="64"/>
      <c r="Y108" s="64"/>
      <c r="Z108" s="64"/>
      <c r="AA108"/>
      <c r="AB108"/>
      <c r="AC108"/>
      <c r="AD108"/>
      <c r="AE108"/>
      <c r="AF108"/>
      <c r="AG108"/>
      <c r="AH108"/>
      <c r="AI108"/>
      <c r="AJ108"/>
      <c r="AK108"/>
      <c r="AL108"/>
      <c r="AM108"/>
      <c r="AN108"/>
      <c r="AO108"/>
      <c r="AP108"/>
      <c r="AQ108"/>
      <c r="AR108"/>
      <c r="AS108"/>
      <c r="AT108"/>
      <c r="AU108"/>
    </row>
    <row r="109" spans="1:47" ht="27" x14ac:dyDescent="0.85">
      <c r="A109" s="238"/>
      <c r="B109" s="215"/>
      <c r="C109" s="15" t="s">
        <v>206</v>
      </c>
      <c r="D109" s="15"/>
      <c r="E109" s="15" t="s">
        <v>210</v>
      </c>
      <c r="F109" s="24"/>
      <c r="G109" s="15"/>
      <c r="H109" s="15"/>
      <c r="I109" s="15"/>
      <c r="J109" s="15" t="s">
        <v>3</v>
      </c>
      <c r="K109" s="15"/>
      <c r="L109" s="15"/>
      <c r="M109" s="15"/>
      <c r="N109" s="15"/>
      <c r="O109" s="15"/>
      <c r="P109" s="15"/>
      <c r="Q109" s="15"/>
      <c r="R109" s="15"/>
      <c r="S109" s="17" t="s">
        <v>97</v>
      </c>
      <c r="T109" s="10"/>
      <c r="U109" s="93"/>
      <c r="V109" s="116"/>
      <c r="W109" s="10"/>
      <c r="X109" s="64"/>
      <c r="Y109" s="64"/>
      <c r="Z109" s="64"/>
      <c r="AA109"/>
      <c r="AB109"/>
      <c r="AC109"/>
      <c r="AD109"/>
      <c r="AE109"/>
      <c r="AF109"/>
      <c r="AG109"/>
      <c r="AH109"/>
      <c r="AI109"/>
      <c r="AJ109"/>
      <c r="AK109"/>
      <c r="AL109"/>
      <c r="AM109"/>
      <c r="AN109"/>
      <c r="AO109"/>
      <c r="AP109"/>
      <c r="AQ109"/>
      <c r="AR109"/>
      <c r="AS109"/>
      <c r="AT109"/>
      <c r="AU109"/>
    </row>
    <row r="110" spans="1:47" ht="27" x14ac:dyDescent="0.85">
      <c r="A110" s="238"/>
      <c r="B110" s="215"/>
      <c r="C110" s="15" t="s">
        <v>207</v>
      </c>
      <c r="D110" s="15"/>
      <c r="E110" s="15" t="s">
        <v>211</v>
      </c>
      <c r="F110" s="24"/>
      <c r="G110" s="15"/>
      <c r="H110" s="15"/>
      <c r="I110" s="15"/>
      <c r="J110" s="15"/>
      <c r="K110" s="15" t="s">
        <v>3</v>
      </c>
      <c r="L110" s="15"/>
      <c r="M110" s="15"/>
      <c r="N110" s="15"/>
      <c r="O110" s="15"/>
      <c r="P110" s="15"/>
      <c r="Q110" s="15"/>
      <c r="R110" s="15"/>
      <c r="S110" s="17" t="s">
        <v>104</v>
      </c>
      <c r="T110" s="10"/>
      <c r="U110" s="93"/>
      <c r="V110" s="116"/>
      <c r="W110" s="10"/>
      <c r="X110" s="64"/>
      <c r="Y110" s="64"/>
      <c r="Z110" s="64"/>
      <c r="AA110"/>
      <c r="AB110"/>
      <c r="AC110"/>
      <c r="AD110"/>
      <c r="AE110"/>
      <c r="AF110"/>
      <c r="AG110"/>
      <c r="AH110"/>
      <c r="AI110"/>
      <c r="AJ110"/>
      <c r="AK110"/>
      <c r="AL110"/>
      <c r="AM110"/>
      <c r="AN110"/>
      <c r="AO110"/>
      <c r="AP110"/>
      <c r="AQ110"/>
      <c r="AR110"/>
      <c r="AS110"/>
      <c r="AT110"/>
      <c r="AU110"/>
    </row>
    <row r="111" spans="1:47" x14ac:dyDescent="0.85">
      <c r="A111" s="238"/>
      <c r="B111" s="215"/>
      <c r="C111" s="184" t="s">
        <v>208</v>
      </c>
      <c r="D111" s="186"/>
      <c r="E111" s="15" t="s">
        <v>213</v>
      </c>
      <c r="F111" s="24"/>
      <c r="G111" s="15"/>
      <c r="H111" s="15"/>
      <c r="I111" s="15"/>
      <c r="J111" s="15"/>
      <c r="K111" s="15"/>
      <c r="L111" s="15"/>
      <c r="M111" s="15"/>
      <c r="N111" s="15"/>
      <c r="O111" s="15"/>
      <c r="P111" s="15"/>
      <c r="Q111" s="15"/>
      <c r="R111" s="15"/>
      <c r="S111" s="17" t="s">
        <v>96</v>
      </c>
      <c r="T111" s="10">
        <v>1000</v>
      </c>
      <c r="U111" s="93">
        <v>72300</v>
      </c>
      <c r="V111" s="116"/>
      <c r="W111" s="10"/>
      <c r="X111" s="64"/>
      <c r="Y111" s="64"/>
      <c r="Z111" s="64"/>
      <c r="AA111"/>
      <c r="AB111"/>
      <c r="AC111"/>
      <c r="AD111"/>
      <c r="AE111"/>
      <c r="AF111"/>
      <c r="AG111"/>
      <c r="AH111"/>
      <c r="AI111"/>
      <c r="AJ111"/>
      <c r="AK111"/>
      <c r="AL111"/>
      <c r="AM111"/>
      <c r="AN111"/>
      <c r="AO111"/>
      <c r="AP111"/>
      <c r="AQ111"/>
      <c r="AR111"/>
      <c r="AS111"/>
      <c r="AT111"/>
      <c r="AU111"/>
    </row>
    <row r="112" spans="1:47" ht="40.5" x14ac:dyDescent="0.85">
      <c r="A112" s="244"/>
      <c r="B112" s="248"/>
      <c r="C112" s="185"/>
      <c r="D112" s="187"/>
      <c r="E112" s="15" t="s">
        <v>212</v>
      </c>
      <c r="F112" s="24"/>
      <c r="G112" s="15"/>
      <c r="H112" s="15"/>
      <c r="I112" s="15"/>
      <c r="J112" s="15"/>
      <c r="K112" s="15" t="s">
        <v>3</v>
      </c>
      <c r="L112" s="15" t="s">
        <v>3</v>
      </c>
      <c r="M112" s="15"/>
      <c r="N112" s="15"/>
      <c r="O112" s="15"/>
      <c r="P112" s="15" t="s">
        <v>3</v>
      </c>
      <c r="Q112" s="15" t="s">
        <v>3</v>
      </c>
      <c r="R112" s="15"/>
      <c r="S112" s="17" t="s">
        <v>66</v>
      </c>
      <c r="T112" s="10">
        <v>10000</v>
      </c>
      <c r="U112" s="93">
        <v>71600</v>
      </c>
      <c r="V112" s="116"/>
      <c r="W112" s="10"/>
      <c r="X112" s="64"/>
      <c r="Y112" s="64"/>
      <c r="Z112" s="64"/>
      <c r="AA112"/>
      <c r="AB112"/>
      <c r="AC112"/>
      <c r="AD112"/>
      <c r="AE112"/>
      <c r="AF112"/>
      <c r="AG112"/>
      <c r="AH112"/>
      <c r="AI112"/>
      <c r="AJ112"/>
      <c r="AK112"/>
      <c r="AL112"/>
      <c r="AM112"/>
      <c r="AN112"/>
      <c r="AO112"/>
      <c r="AP112"/>
      <c r="AQ112"/>
      <c r="AR112"/>
      <c r="AS112"/>
      <c r="AT112"/>
      <c r="AU112"/>
    </row>
    <row r="113" spans="1:47" ht="54" x14ac:dyDescent="0.85">
      <c r="A113" s="181" t="s">
        <v>215</v>
      </c>
      <c r="B113" s="178" t="s">
        <v>216</v>
      </c>
      <c r="C113" s="57" t="s">
        <v>217</v>
      </c>
      <c r="D113" s="58"/>
      <c r="E113" s="58" t="s">
        <v>218</v>
      </c>
      <c r="F113" s="18" t="s">
        <v>15</v>
      </c>
      <c r="G113" s="58"/>
      <c r="H113" s="58"/>
      <c r="I113" s="58"/>
      <c r="J113" s="58"/>
      <c r="K113" s="58"/>
      <c r="L113" s="58"/>
      <c r="M113" s="58"/>
      <c r="N113" s="58"/>
      <c r="O113" s="58"/>
      <c r="P113" s="58"/>
      <c r="Q113" s="58"/>
      <c r="R113" s="58"/>
      <c r="S113" s="19"/>
      <c r="T113" s="109">
        <f>SUM(T114:T118)</f>
        <v>86420</v>
      </c>
      <c r="U113" s="94"/>
      <c r="V113" s="117"/>
      <c r="W113" s="9"/>
      <c r="X113" s="64"/>
      <c r="Y113" s="64"/>
      <c r="Z113" s="64"/>
      <c r="AA113"/>
      <c r="AB113"/>
      <c r="AC113"/>
      <c r="AD113"/>
      <c r="AE113"/>
      <c r="AF113"/>
      <c r="AG113"/>
      <c r="AH113"/>
      <c r="AI113"/>
      <c r="AJ113"/>
      <c r="AK113"/>
      <c r="AL113"/>
      <c r="AM113"/>
      <c r="AN113"/>
      <c r="AO113"/>
      <c r="AP113"/>
      <c r="AQ113"/>
      <c r="AR113"/>
      <c r="AS113"/>
      <c r="AT113"/>
      <c r="AU113"/>
    </row>
    <row r="114" spans="1:47" ht="40.5" x14ac:dyDescent="0.85">
      <c r="A114" s="182"/>
      <c r="B114" s="179"/>
      <c r="C114" s="67" t="s">
        <v>222</v>
      </c>
      <c r="D114" s="67"/>
      <c r="E114" s="67" t="s">
        <v>223</v>
      </c>
      <c r="F114" s="18"/>
      <c r="G114" s="67"/>
      <c r="H114" s="67"/>
      <c r="I114" s="67"/>
      <c r="J114" s="67" t="s">
        <v>3</v>
      </c>
      <c r="K114" s="67"/>
      <c r="L114" s="67"/>
      <c r="M114" s="67"/>
      <c r="N114" s="67"/>
      <c r="O114" s="67"/>
      <c r="P114" s="67"/>
      <c r="Q114" s="67"/>
      <c r="R114" s="67"/>
      <c r="S114" s="19" t="s">
        <v>125</v>
      </c>
      <c r="T114" s="9"/>
      <c r="U114" s="94"/>
      <c r="V114" s="117"/>
      <c r="W114" s="9"/>
      <c r="X114" s="64"/>
      <c r="Y114" s="64"/>
      <c r="Z114" s="64"/>
      <c r="AA114"/>
      <c r="AB114"/>
      <c r="AC114"/>
      <c r="AD114"/>
      <c r="AE114"/>
      <c r="AF114"/>
      <c r="AG114"/>
      <c r="AH114"/>
      <c r="AI114"/>
      <c r="AJ114"/>
      <c r="AK114"/>
      <c r="AL114"/>
      <c r="AM114"/>
      <c r="AN114"/>
      <c r="AO114"/>
      <c r="AP114"/>
      <c r="AQ114"/>
      <c r="AR114"/>
      <c r="AS114"/>
      <c r="AT114"/>
      <c r="AU114"/>
    </row>
    <row r="115" spans="1:47" x14ac:dyDescent="0.85">
      <c r="A115" s="182"/>
      <c r="B115" s="179"/>
      <c r="C115" s="67" t="s">
        <v>219</v>
      </c>
      <c r="D115" s="67"/>
      <c r="E115" s="67" t="s">
        <v>224</v>
      </c>
      <c r="F115" s="18"/>
      <c r="G115" s="67"/>
      <c r="H115" s="67"/>
      <c r="I115" s="67"/>
      <c r="J115" s="67" t="s">
        <v>3</v>
      </c>
      <c r="K115" s="67"/>
      <c r="L115" s="67"/>
      <c r="M115" s="67"/>
      <c r="N115" s="67"/>
      <c r="O115" s="67"/>
      <c r="P115" s="67"/>
      <c r="Q115" s="67"/>
      <c r="R115" s="67"/>
      <c r="S115" s="19" t="s">
        <v>66</v>
      </c>
      <c r="T115" s="9"/>
      <c r="U115" s="94"/>
      <c r="V115" s="117"/>
      <c r="W115" s="9"/>
      <c r="X115" s="64"/>
      <c r="Y115" s="64"/>
      <c r="Z115" s="64"/>
      <c r="AA115"/>
      <c r="AB115"/>
      <c r="AC115"/>
      <c r="AD115"/>
      <c r="AE115"/>
      <c r="AF115"/>
      <c r="AG115"/>
      <c r="AH115"/>
      <c r="AI115"/>
      <c r="AJ115"/>
      <c r="AK115"/>
      <c r="AL115"/>
      <c r="AM115"/>
      <c r="AN115"/>
      <c r="AO115"/>
      <c r="AP115"/>
      <c r="AQ115"/>
      <c r="AR115"/>
      <c r="AS115"/>
      <c r="AT115"/>
      <c r="AU115"/>
    </row>
    <row r="116" spans="1:47" x14ac:dyDescent="0.85">
      <c r="A116" s="182"/>
      <c r="B116" s="179"/>
      <c r="C116" s="67" t="s">
        <v>220</v>
      </c>
      <c r="D116" s="67"/>
      <c r="E116" s="67" t="s">
        <v>225</v>
      </c>
      <c r="F116" s="18"/>
      <c r="G116" s="67"/>
      <c r="H116" s="67"/>
      <c r="I116" s="67"/>
      <c r="J116" s="67"/>
      <c r="K116" s="67" t="s">
        <v>3</v>
      </c>
      <c r="L116" s="67"/>
      <c r="M116" s="67"/>
      <c r="N116" s="67"/>
      <c r="O116" s="67"/>
      <c r="P116" s="67"/>
      <c r="Q116" s="67"/>
      <c r="R116" s="67"/>
      <c r="S116" s="19" t="s">
        <v>66</v>
      </c>
      <c r="T116" s="9">
        <v>77000</v>
      </c>
      <c r="U116" s="94">
        <v>72100</v>
      </c>
      <c r="V116" s="117"/>
      <c r="W116" s="9"/>
      <c r="X116" s="64"/>
      <c r="Y116" s="64"/>
      <c r="Z116" s="64"/>
      <c r="AA116"/>
      <c r="AB116"/>
      <c r="AC116"/>
      <c r="AD116"/>
      <c r="AE116"/>
      <c r="AF116"/>
      <c r="AG116"/>
      <c r="AH116"/>
      <c r="AI116"/>
      <c r="AJ116"/>
      <c r="AK116"/>
      <c r="AL116"/>
      <c r="AM116"/>
      <c r="AN116"/>
      <c r="AO116"/>
      <c r="AP116"/>
      <c r="AQ116"/>
      <c r="AR116"/>
      <c r="AS116"/>
      <c r="AT116"/>
      <c r="AU116"/>
    </row>
    <row r="117" spans="1:47" x14ac:dyDescent="0.85">
      <c r="A117" s="182"/>
      <c r="B117" s="179"/>
      <c r="C117" s="176" t="s">
        <v>221</v>
      </c>
      <c r="D117" s="176"/>
      <c r="E117" s="67" t="s">
        <v>213</v>
      </c>
      <c r="F117" s="18"/>
      <c r="G117" s="67"/>
      <c r="H117" s="67"/>
      <c r="I117" s="67"/>
      <c r="J117" s="67"/>
      <c r="K117" s="67" t="s">
        <v>3</v>
      </c>
      <c r="L117" s="67"/>
      <c r="M117" s="67"/>
      <c r="N117" s="67"/>
      <c r="O117" s="67"/>
      <c r="P117" s="67"/>
      <c r="Q117" s="67"/>
      <c r="R117" s="67"/>
      <c r="S117" s="19" t="s">
        <v>96</v>
      </c>
      <c r="T117" s="9"/>
      <c r="U117" s="94"/>
      <c r="V117" s="117"/>
      <c r="W117" s="9"/>
      <c r="X117" s="64"/>
      <c r="Y117" s="64"/>
      <c r="Z117" s="64"/>
      <c r="AA117"/>
      <c r="AB117"/>
      <c r="AC117"/>
      <c r="AD117"/>
      <c r="AE117"/>
      <c r="AF117"/>
      <c r="AG117"/>
      <c r="AH117"/>
      <c r="AI117"/>
      <c r="AJ117"/>
      <c r="AK117"/>
      <c r="AL117"/>
      <c r="AM117"/>
      <c r="AN117"/>
      <c r="AO117"/>
      <c r="AP117"/>
      <c r="AQ117"/>
      <c r="AR117"/>
      <c r="AS117"/>
      <c r="AT117"/>
      <c r="AU117"/>
    </row>
    <row r="118" spans="1:47" x14ac:dyDescent="0.85">
      <c r="A118" s="182"/>
      <c r="B118" s="179"/>
      <c r="C118" s="177"/>
      <c r="D118" s="177"/>
      <c r="E118" s="67" t="s">
        <v>226</v>
      </c>
      <c r="F118" s="18"/>
      <c r="G118" s="67"/>
      <c r="H118" s="67"/>
      <c r="I118" s="67"/>
      <c r="J118" s="67"/>
      <c r="K118" s="67" t="s">
        <v>3</v>
      </c>
      <c r="L118" s="67" t="s">
        <v>3</v>
      </c>
      <c r="M118" s="67" t="s">
        <v>3</v>
      </c>
      <c r="N118" s="67"/>
      <c r="O118" s="67"/>
      <c r="P118" s="67" t="s">
        <v>3</v>
      </c>
      <c r="Q118" s="67" t="s">
        <v>3</v>
      </c>
      <c r="R118" s="67"/>
      <c r="S118" s="19" t="s">
        <v>232</v>
      </c>
      <c r="T118" s="9">
        <v>9420</v>
      </c>
      <c r="U118" s="94">
        <v>71600</v>
      </c>
      <c r="V118" s="117"/>
      <c r="W118" s="9"/>
      <c r="X118" s="64"/>
      <c r="Y118" s="64"/>
      <c r="Z118" s="64"/>
      <c r="AA118"/>
      <c r="AB118"/>
      <c r="AC118"/>
      <c r="AD118"/>
      <c r="AE118"/>
      <c r="AF118"/>
      <c r="AG118"/>
      <c r="AH118"/>
      <c r="AI118"/>
      <c r="AJ118"/>
      <c r="AK118"/>
      <c r="AL118"/>
      <c r="AM118"/>
      <c r="AN118"/>
      <c r="AO118"/>
      <c r="AP118"/>
      <c r="AQ118"/>
      <c r="AR118"/>
      <c r="AS118"/>
      <c r="AT118"/>
      <c r="AU118"/>
    </row>
    <row r="119" spans="1:47" ht="40.5" x14ac:dyDescent="0.85">
      <c r="A119" s="182"/>
      <c r="B119" s="179"/>
      <c r="C119" s="59" t="s">
        <v>227</v>
      </c>
      <c r="D119" s="59"/>
      <c r="E119" s="59"/>
      <c r="F119" s="15" t="s">
        <v>13</v>
      </c>
      <c r="G119" s="13"/>
      <c r="H119" s="13"/>
      <c r="I119" s="13"/>
      <c r="J119" s="13"/>
      <c r="K119" s="13"/>
      <c r="L119" s="13"/>
      <c r="M119" s="13"/>
      <c r="N119" s="13"/>
      <c r="O119" s="13"/>
      <c r="P119" s="13"/>
      <c r="Q119" s="13"/>
      <c r="R119" s="13"/>
      <c r="S119" s="17" t="s">
        <v>66</v>
      </c>
      <c r="T119" s="11"/>
      <c r="U119" s="93"/>
      <c r="V119" s="116"/>
      <c r="W119" s="11"/>
      <c r="X119" s="190"/>
      <c r="Y119" s="188"/>
      <c r="Z119" s="188"/>
      <c r="AA119"/>
      <c r="AB119"/>
      <c r="AC119"/>
      <c r="AD119"/>
      <c r="AE119"/>
      <c r="AF119"/>
      <c r="AG119"/>
      <c r="AH119"/>
      <c r="AI119"/>
      <c r="AJ119"/>
      <c r="AK119"/>
      <c r="AL119"/>
      <c r="AM119"/>
      <c r="AN119"/>
      <c r="AO119"/>
      <c r="AP119"/>
      <c r="AQ119"/>
      <c r="AR119"/>
      <c r="AS119"/>
      <c r="AT119"/>
      <c r="AU119"/>
    </row>
    <row r="120" spans="1:47" ht="15.9" x14ac:dyDescent="0.85">
      <c r="A120" s="182"/>
      <c r="B120" s="179"/>
      <c r="C120" s="15" t="s">
        <v>228</v>
      </c>
      <c r="D120" s="15"/>
      <c r="E120" s="15"/>
      <c r="F120" s="18" t="s">
        <v>23</v>
      </c>
      <c r="G120" s="13"/>
      <c r="H120" s="13"/>
      <c r="I120" s="13"/>
      <c r="J120" s="13"/>
      <c r="K120" s="13"/>
      <c r="L120" s="13"/>
      <c r="M120" s="13"/>
      <c r="N120" s="13"/>
      <c r="O120" s="13"/>
      <c r="P120" s="13"/>
      <c r="Q120" s="13"/>
      <c r="R120" s="13"/>
      <c r="S120" s="17" t="s">
        <v>66</v>
      </c>
      <c r="T120" s="11"/>
      <c r="U120" s="93"/>
      <c r="V120" s="116"/>
      <c r="W120" s="11"/>
      <c r="X120" s="190"/>
      <c r="Y120" s="188"/>
      <c r="Z120" s="188"/>
      <c r="AA120"/>
      <c r="AB120"/>
      <c r="AC120"/>
      <c r="AD120"/>
      <c r="AE120"/>
      <c r="AF120"/>
      <c r="AG120"/>
      <c r="AH120"/>
      <c r="AI120"/>
      <c r="AJ120"/>
      <c r="AK120"/>
      <c r="AL120"/>
      <c r="AM120"/>
      <c r="AN120"/>
      <c r="AO120"/>
      <c r="AP120"/>
      <c r="AQ120"/>
      <c r="AR120"/>
      <c r="AS120"/>
      <c r="AT120"/>
      <c r="AU120"/>
    </row>
    <row r="121" spans="1:47" ht="15.9" x14ac:dyDescent="0.85">
      <c r="A121" s="182"/>
      <c r="B121" s="179"/>
      <c r="C121" s="15" t="s">
        <v>229</v>
      </c>
      <c r="D121" s="15"/>
      <c r="E121" s="15"/>
      <c r="F121" s="18"/>
      <c r="G121" s="13"/>
      <c r="H121" s="13"/>
      <c r="I121" s="13"/>
      <c r="J121" s="13" t="s">
        <v>3</v>
      </c>
      <c r="K121" s="13"/>
      <c r="L121" s="13"/>
      <c r="M121" s="13"/>
      <c r="N121" s="13"/>
      <c r="O121" s="13"/>
      <c r="P121" s="13"/>
      <c r="Q121" s="13"/>
      <c r="R121" s="13"/>
      <c r="S121" s="17" t="s">
        <v>233</v>
      </c>
      <c r="T121" s="11"/>
      <c r="U121" s="93"/>
      <c r="V121" s="116"/>
      <c r="W121" s="11"/>
      <c r="X121" s="190"/>
      <c r="Y121" s="188"/>
      <c r="Z121" s="188"/>
      <c r="AA121"/>
      <c r="AB121"/>
      <c r="AC121"/>
      <c r="AD121"/>
      <c r="AE121"/>
      <c r="AF121"/>
      <c r="AG121"/>
      <c r="AH121"/>
      <c r="AI121"/>
      <c r="AJ121"/>
      <c r="AK121"/>
      <c r="AL121"/>
      <c r="AM121"/>
      <c r="AN121"/>
      <c r="AO121"/>
      <c r="AP121"/>
      <c r="AQ121"/>
      <c r="AR121"/>
      <c r="AS121"/>
      <c r="AT121"/>
      <c r="AU121"/>
    </row>
    <row r="122" spans="1:47" ht="27" x14ac:dyDescent="0.85">
      <c r="A122" s="182"/>
      <c r="B122" s="179"/>
      <c r="C122" s="15" t="s">
        <v>230</v>
      </c>
      <c r="D122" s="15"/>
      <c r="E122" s="15"/>
      <c r="F122" s="18" t="s">
        <v>14</v>
      </c>
      <c r="G122" s="13"/>
      <c r="H122" s="13"/>
      <c r="I122" s="13"/>
      <c r="J122" s="13" t="s">
        <v>3</v>
      </c>
      <c r="K122" s="13"/>
      <c r="L122" s="13"/>
      <c r="M122" s="13"/>
      <c r="N122" s="13"/>
      <c r="O122" s="13"/>
      <c r="P122" s="13"/>
      <c r="Q122" s="13"/>
      <c r="R122" s="13"/>
      <c r="S122" s="17" t="s">
        <v>234</v>
      </c>
      <c r="T122" s="11"/>
      <c r="U122" s="93"/>
      <c r="V122" s="116"/>
      <c r="W122" s="11"/>
      <c r="X122" s="190"/>
      <c r="Y122" s="188"/>
      <c r="Z122" s="188"/>
      <c r="AA122"/>
      <c r="AB122"/>
      <c r="AC122"/>
      <c r="AD122"/>
      <c r="AE122"/>
      <c r="AF122"/>
      <c r="AG122"/>
      <c r="AH122"/>
      <c r="AI122"/>
      <c r="AJ122"/>
      <c r="AK122"/>
      <c r="AL122"/>
      <c r="AM122"/>
      <c r="AN122"/>
      <c r="AO122"/>
      <c r="AP122"/>
      <c r="AQ122"/>
      <c r="AR122"/>
      <c r="AS122"/>
      <c r="AT122"/>
      <c r="AU122"/>
    </row>
    <row r="123" spans="1:47" ht="15.9" x14ac:dyDescent="0.85">
      <c r="A123" s="183"/>
      <c r="B123" s="180"/>
      <c r="C123" s="15" t="s">
        <v>231</v>
      </c>
      <c r="D123" s="15"/>
      <c r="E123" s="15"/>
      <c r="F123" s="18" t="s">
        <v>14</v>
      </c>
      <c r="G123" s="13"/>
      <c r="H123" s="13"/>
      <c r="I123" s="13"/>
      <c r="J123" s="13" t="s">
        <v>3</v>
      </c>
      <c r="K123" s="13"/>
      <c r="L123" s="13"/>
      <c r="M123" s="13"/>
      <c r="N123" s="13"/>
      <c r="O123" s="13"/>
      <c r="P123" s="13"/>
      <c r="Q123" s="13"/>
      <c r="R123" s="13"/>
      <c r="S123" s="17" t="s">
        <v>235</v>
      </c>
      <c r="T123" s="11"/>
      <c r="U123" s="93"/>
      <c r="V123" s="116"/>
      <c r="W123" s="11"/>
      <c r="X123" s="190"/>
      <c r="Y123" s="188"/>
      <c r="Z123" s="188"/>
      <c r="AA123"/>
      <c r="AB123"/>
      <c r="AC123"/>
      <c r="AD123"/>
      <c r="AE123"/>
      <c r="AF123"/>
      <c r="AG123"/>
      <c r="AH123"/>
      <c r="AI123"/>
      <c r="AJ123"/>
      <c r="AK123"/>
      <c r="AL123"/>
      <c r="AM123"/>
      <c r="AN123"/>
      <c r="AO123"/>
      <c r="AP123"/>
      <c r="AQ123"/>
      <c r="AR123"/>
      <c r="AS123"/>
      <c r="AT123"/>
      <c r="AU123"/>
    </row>
    <row r="124" spans="1:47" ht="27" x14ac:dyDescent="0.85">
      <c r="A124" s="242" t="s">
        <v>236</v>
      </c>
      <c r="B124" s="243" t="s">
        <v>18</v>
      </c>
      <c r="C124" s="25" t="s">
        <v>237</v>
      </c>
      <c r="D124" s="25"/>
      <c r="E124" s="25"/>
      <c r="F124" s="18" t="s">
        <v>14</v>
      </c>
      <c r="G124" s="29" t="s">
        <v>3</v>
      </c>
      <c r="H124" s="29" t="s">
        <v>3</v>
      </c>
      <c r="I124" s="29" t="s">
        <v>3</v>
      </c>
      <c r="J124" s="29" t="s">
        <v>3</v>
      </c>
      <c r="K124" s="29"/>
      <c r="L124" s="29"/>
      <c r="M124" s="29"/>
      <c r="N124" s="29"/>
      <c r="O124" s="29"/>
      <c r="P124" s="29"/>
      <c r="Q124" s="29"/>
      <c r="R124" s="29" t="s">
        <v>3</v>
      </c>
      <c r="S124" s="19" t="s">
        <v>104</v>
      </c>
      <c r="T124" s="90">
        <f>SUM(T125:T126)</f>
        <v>5000</v>
      </c>
      <c r="U124" s="94"/>
      <c r="V124" s="117"/>
      <c r="W124" s="8"/>
      <c r="X124" s="190"/>
      <c r="Y124" s="188"/>
      <c r="Z124" s="188"/>
      <c r="AA124"/>
      <c r="AB124"/>
      <c r="AC124"/>
      <c r="AD124"/>
      <c r="AE124"/>
      <c r="AF124"/>
      <c r="AG124"/>
      <c r="AH124"/>
      <c r="AI124"/>
      <c r="AJ124"/>
      <c r="AK124"/>
      <c r="AL124"/>
      <c r="AM124"/>
      <c r="AN124"/>
      <c r="AO124"/>
      <c r="AP124"/>
      <c r="AQ124"/>
      <c r="AR124"/>
      <c r="AS124"/>
      <c r="AT124"/>
      <c r="AU124"/>
    </row>
    <row r="125" spans="1:47" ht="15.9" x14ac:dyDescent="0.85">
      <c r="A125" s="242"/>
      <c r="B125" s="243"/>
      <c r="C125" s="176" t="s">
        <v>238</v>
      </c>
      <c r="D125" s="25"/>
      <c r="E125" s="34" t="s">
        <v>213</v>
      </c>
      <c r="F125" s="18"/>
      <c r="G125" s="29"/>
      <c r="H125" s="29"/>
      <c r="I125" s="29"/>
      <c r="J125" s="29"/>
      <c r="K125" s="29"/>
      <c r="L125" s="29"/>
      <c r="M125" s="29"/>
      <c r="N125" s="29"/>
      <c r="O125" s="29"/>
      <c r="P125" s="29"/>
      <c r="Q125" s="29"/>
      <c r="R125" s="29"/>
      <c r="S125" s="19" t="s">
        <v>96</v>
      </c>
      <c r="T125" s="8">
        <v>5000</v>
      </c>
      <c r="U125" s="94"/>
      <c r="V125" s="117"/>
      <c r="W125" s="8"/>
      <c r="X125" s="190"/>
      <c r="Y125" s="188"/>
      <c r="Z125" s="188"/>
      <c r="AA125"/>
      <c r="AB125"/>
      <c r="AC125"/>
      <c r="AD125"/>
      <c r="AE125"/>
      <c r="AF125"/>
      <c r="AG125"/>
      <c r="AH125"/>
      <c r="AI125"/>
      <c r="AJ125"/>
      <c r="AK125"/>
      <c r="AL125"/>
      <c r="AM125"/>
      <c r="AN125"/>
      <c r="AO125"/>
      <c r="AP125"/>
      <c r="AQ125"/>
      <c r="AR125"/>
      <c r="AS125"/>
      <c r="AT125"/>
      <c r="AU125"/>
    </row>
    <row r="126" spans="1:47" ht="27" x14ac:dyDescent="0.85">
      <c r="A126" s="242"/>
      <c r="B126" s="243"/>
      <c r="C126" s="177"/>
      <c r="D126" s="34"/>
      <c r="E126" s="34" t="s">
        <v>239</v>
      </c>
      <c r="F126" s="18" t="s">
        <v>14</v>
      </c>
      <c r="G126" s="29"/>
      <c r="H126" s="29"/>
      <c r="I126" s="29"/>
      <c r="J126" s="29" t="s">
        <v>3</v>
      </c>
      <c r="K126" s="29" t="s">
        <v>3</v>
      </c>
      <c r="L126" s="29"/>
      <c r="M126" s="29"/>
      <c r="N126" s="29"/>
      <c r="O126" s="29"/>
      <c r="P126" s="29"/>
      <c r="Q126" s="29"/>
      <c r="R126" s="29"/>
      <c r="S126" s="19" t="s">
        <v>104</v>
      </c>
      <c r="T126" s="8"/>
      <c r="U126" s="94"/>
      <c r="V126" s="117"/>
      <c r="W126" s="8"/>
      <c r="X126" s="190"/>
      <c r="Y126" s="188"/>
      <c r="Z126" s="188"/>
      <c r="AA126"/>
      <c r="AB126"/>
      <c r="AC126"/>
      <c r="AD126"/>
      <c r="AE126"/>
      <c r="AF126"/>
      <c r="AG126"/>
      <c r="AH126"/>
      <c r="AI126"/>
      <c r="AJ126"/>
      <c r="AK126"/>
      <c r="AL126"/>
      <c r="AM126"/>
      <c r="AN126"/>
      <c r="AO126"/>
      <c r="AP126"/>
      <c r="AQ126"/>
      <c r="AR126"/>
      <c r="AS126"/>
      <c r="AT126"/>
      <c r="AU126"/>
    </row>
    <row r="127" spans="1:47" x14ac:dyDescent="0.85">
      <c r="A127" s="81" t="s">
        <v>140</v>
      </c>
      <c r="B127" s="82"/>
      <c r="C127" s="82"/>
      <c r="D127" s="82"/>
      <c r="E127" s="82"/>
      <c r="F127" s="82"/>
      <c r="G127" s="82"/>
      <c r="H127" s="82"/>
      <c r="I127" s="82"/>
      <c r="J127" s="82"/>
      <c r="K127" s="82"/>
      <c r="L127" s="82"/>
      <c r="M127" s="82"/>
      <c r="N127" s="82"/>
      <c r="O127" s="82"/>
      <c r="P127" s="82"/>
      <c r="Q127" s="82"/>
      <c r="R127" s="82"/>
      <c r="S127" s="83"/>
      <c r="T127" s="88">
        <f>SUM(T128:T135)</f>
        <v>42300</v>
      </c>
      <c r="U127" s="104"/>
      <c r="V127" s="115"/>
      <c r="W127" s="32"/>
      <c r="X127" s="69"/>
      <c r="Y127"/>
      <c r="Z127"/>
      <c r="AA127"/>
      <c r="AB127"/>
      <c r="AC127"/>
      <c r="AD127"/>
      <c r="AE127"/>
      <c r="AF127"/>
      <c r="AG127"/>
      <c r="AH127"/>
      <c r="AI127"/>
      <c r="AJ127"/>
      <c r="AK127"/>
      <c r="AL127"/>
      <c r="AM127"/>
      <c r="AN127"/>
      <c r="AO127"/>
      <c r="AP127"/>
      <c r="AQ127"/>
      <c r="AR127"/>
      <c r="AS127"/>
      <c r="AT127"/>
      <c r="AU127"/>
    </row>
    <row r="128" spans="1:47" ht="15.9" x14ac:dyDescent="0.85">
      <c r="A128" s="101" t="s">
        <v>241</v>
      </c>
      <c r="B128" s="100"/>
      <c r="C128" s="99"/>
      <c r="D128" s="98"/>
      <c r="E128" s="77"/>
      <c r="F128" s="77"/>
      <c r="G128" s="40"/>
      <c r="H128" s="40"/>
      <c r="I128" s="40"/>
      <c r="J128" s="40"/>
      <c r="K128" s="40"/>
      <c r="L128" s="40"/>
      <c r="M128" s="40"/>
      <c r="N128" s="40"/>
      <c r="O128" s="40"/>
      <c r="P128" s="40"/>
      <c r="Q128" s="40"/>
      <c r="R128" s="40"/>
      <c r="S128" s="19"/>
      <c r="T128" s="70">
        <v>12740</v>
      </c>
      <c r="U128" s="94">
        <v>73105</v>
      </c>
      <c r="V128" s="117"/>
      <c r="W128" s="70"/>
      <c r="X128" s="69"/>
      <c r="Y128"/>
      <c r="Z128"/>
      <c r="AA128"/>
      <c r="AB128"/>
      <c r="AC128"/>
      <c r="AD128"/>
      <c r="AE128"/>
      <c r="AF128"/>
      <c r="AG128"/>
      <c r="AH128"/>
      <c r="AI128"/>
      <c r="AJ128"/>
      <c r="AK128"/>
      <c r="AL128"/>
      <c r="AM128"/>
      <c r="AN128"/>
      <c r="AO128"/>
      <c r="AP128"/>
      <c r="AQ128"/>
      <c r="AR128"/>
      <c r="AS128"/>
      <c r="AT128"/>
      <c r="AU128"/>
    </row>
    <row r="129" spans="1:47" ht="15.9" x14ac:dyDescent="0.85">
      <c r="A129" s="101" t="s">
        <v>242</v>
      </c>
      <c r="B129" s="100"/>
      <c r="C129" s="99"/>
      <c r="D129" s="98"/>
      <c r="E129" s="77"/>
      <c r="F129" s="77"/>
      <c r="G129" s="40"/>
      <c r="H129" s="40"/>
      <c r="I129" s="40"/>
      <c r="J129" s="40"/>
      <c r="K129" s="40"/>
      <c r="L129" s="40"/>
      <c r="M129" s="40"/>
      <c r="N129" s="40"/>
      <c r="O129" s="40"/>
      <c r="P129" s="40"/>
      <c r="Q129" s="40"/>
      <c r="R129" s="40"/>
      <c r="S129" s="19"/>
      <c r="T129" s="70">
        <v>6000</v>
      </c>
      <c r="U129" s="94">
        <v>73125</v>
      </c>
      <c r="V129" s="117"/>
      <c r="W129" s="70"/>
      <c r="X129" s="69"/>
      <c r="Y129"/>
      <c r="Z129"/>
      <c r="AA129"/>
      <c r="AB129"/>
      <c r="AC129"/>
      <c r="AD129"/>
      <c r="AE129"/>
      <c r="AF129"/>
      <c r="AG129"/>
      <c r="AH129"/>
      <c r="AI129"/>
      <c r="AJ129"/>
      <c r="AK129"/>
      <c r="AL129"/>
      <c r="AM129"/>
      <c r="AN129"/>
      <c r="AO129"/>
      <c r="AP129"/>
      <c r="AQ129"/>
      <c r="AR129"/>
      <c r="AS129"/>
      <c r="AT129"/>
      <c r="AU129"/>
    </row>
    <row r="130" spans="1:47" ht="15.9" x14ac:dyDescent="0.85">
      <c r="A130" s="101" t="s">
        <v>243</v>
      </c>
      <c r="B130" s="100"/>
      <c r="C130" s="99"/>
      <c r="D130" s="98"/>
      <c r="E130" s="57"/>
      <c r="F130" s="57"/>
      <c r="G130" s="40"/>
      <c r="H130" s="40"/>
      <c r="I130" s="40"/>
      <c r="J130" s="40"/>
      <c r="K130" s="40"/>
      <c r="L130" s="40"/>
      <c r="M130" s="40"/>
      <c r="N130" s="40"/>
      <c r="O130" s="40"/>
      <c r="P130" s="40"/>
      <c r="Q130" s="40"/>
      <c r="R130" s="40"/>
      <c r="S130" s="19"/>
      <c r="T130" s="70">
        <v>6000</v>
      </c>
      <c r="U130" s="94">
        <v>74599</v>
      </c>
      <c r="V130" s="117"/>
      <c r="W130" s="70"/>
      <c r="X130" s="69"/>
      <c r="Y130"/>
      <c r="Z130"/>
      <c r="AA130"/>
      <c r="AB130"/>
      <c r="AC130"/>
      <c r="AD130"/>
      <c r="AE130"/>
      <c r="AF130"/>
      <c r="AG130"/>
      <c r="AH130"/>
      <c r="AI130"/>
      <c r="AJ130"/>
      <c r="AK130"/>
      <c r="AL130"/>
      <c r="AM130"/>
      <c r="AN130"/>
      <c r="AO130"/>
      <c r="AP130"/>
      <c r="AQ130"/>
      <c r="AR130"/>
      <c r="AS130"/>
      <c r="AT130"/>
      <c r="AU130"/>
    </row>
    <row r="131" spans="1:47" ht="16.149999999999999" customHeight="1" x14ac:dyDescent="0.85">
      <c r="A131" s="101" t="s">
        <v>244</v>
      </c>
      <c r="B131" s="100"/>
      <c r="C131" s="99"/>
      <c r="D131" s="97"/>
      <c r="E131" s="58"/>
      <c r="F131" s="58"/>
      <c r="G131" s="40"/>
      <c r="H131" s="40"/>
      <c r="I131" s="40"/>
      <c r="J131" s="40"/>
      <c r="K131" s="40"/>
      <c r="L131" s="40"/>
      <c r="M131" s="40"/>
      <c r="N131" s="40"/>
      <c r="O131" s="40"/>
      <c r="P131" s="40"/>
      <c r="Q131" s="40"/>
      <c r="R131" s="40"/>
      <c r="S131" s="19"/>
      <c r="T131" s="70">
        <v>8000</v>
      </c>
      <c r="U131" s="94">
        <v>72400</v>
      </c>
      <c r="V131" s="117"/>
      <c r="W131" s="70"/>
      <c r="X131" s="69"/>
      <c r="Y131"/>
      <c r="Z131"/>
      <c r="AA131"/>
      <c r="AB131"/>
      <c r="AC131"/>
      <c r="AD131"/>
      <c r="AE131"/>
      <c r="AF131"/>
      <c r="AG131"/>
      <c r="AH131"/>
      <c r="AI131"/>
      <c r="AJ131"/>
      <c r="AK131"/>
      <c r="AL131"/>
      <c r="AM131"/>
      <c r="AN131"/>
      <c r="AO131"/>
      <c r="AP131"/>
      <c r="AQ131"/>
      <c r="AR131"/>
      <c r="AS131"/>
      <c r="AT131"/>
      <c r="AU131"/>
    </row>
    <row r="132" spans="1:47" ht="16.149999999999999" customHeight="1" x14ac:dyDescent="0.85">
      <c r="A132" s="101" t="s">
        <v>247</v>
      </c>
      <c r="B132" s="100"/>
      <c r="C132" s="99"/>
      <c r="D132" s="97"/>
      <c r="E132" s="58"/>
      <c r="F132" s="58"/>
      <c r="G132" s="71"/>
      <c r="H132" s="71"/>
      <c r="I132" s="71"/>
      <c r="J132" s="71"/>
      <c r="K132" s="71"/>
      <c r="L132" s="71"/>
      <c r="M132" s="71"/>
      <c r="N132" s="71"/>
      <c r="O132" s="71"/>
      <c r="P132" s="71"/>
      <c r="Q132" s="71"/>
      <c r="R132" s="71"/>
      <c r="S132" s="19"/>
      <c r="T132" s="72">
        <v>5000</v>
      </c>
      <c r="U132" s="102">
        <v>73410</v>
      </c>
      <c r="V132" s="120"/>
      <c r="W132" s="72"/>
      <c r="X132" s="69"/>
      <c r="Y132"/>
      <c r="Z132"/>
      <c r="AA132"/>
      <c r="AB132"/>
      <c r="AC132"/>
      <c r="AD132"/>
      <c r="AE132"/>
      <c r="AF132"/>
      <c r="AG132"/>
      <c r="AH132"/>
      <c r="AI132"/>
      <c r="AJ132"/>
      <c r="AK132"/>
      <c r="AL132"/>
      <c r="AM132"/>
      <c r="AN132"/>
      <c r="AO132"/>
      <c r="AP132"/>
      <c r="AQ132"/>
      <c r="AR132"/>
      <c r="AS132"/>
      <c r="AT132"/>
      <c r="AU132"/>
    </row>
    <row r="133" spans="1:47" ht="16.149999999999999" customHeight="1" x14ac:dyDescent="0.85">
      <c r="A133" s="101" t="s">
        <v>245</v>
      </c>
      <c r="B133" s="100"/>
      <c r="C133" s="99"/>
      <c r="D133" s="97"/>
      <c r="E133" s="78"/>
      <c r="F133" s="78"/>
      <c r="G133" s="71"/>
      <c r="H133" s="71"/>
      <c r="I133" s="71"/>
      <c r="J133" s="71"/>
      <c r="K133" s="71"/>
      <c r="L133" s="71"/>
      <c r="M133" s="71"/>
      <c r="N133" s="71"/>
      <c r="O133" s="71"/>
      <c r="P133" s="71"/>
      <c r="Q133" s="71"/>
      <c r="R133" s="71"/>
      <c r="S133" s="19"/>
      <c r="T133" s="72">
        <v>1360</v>
      </c>
      <c r="U133" s="102">
        <v>74505</v>
      </c>
      <c r="V133" s="120"/>
      <c r="W133" s="72"/>
      <c r="X133" s="69"/>
      <c r="Y133"/>
      <c r="Z133"/>
      <c r="AA133"/>
      <c r="AB133"/>
      <c r="AC133"/>
      <c r="AD133"/>
      <c r="AE133"/>
      <c r="AF133"/>
      <c r="AG133"/>
      <c r="AH133"/>
      <c r="AI133"/>
      <c r="AJ133"/>
      <c r="AK133"/>
      <c r="AL133"/>
      <c r="AM133"/>
      <c r="AN133"/>
      <c r="AO133"/>
      <c r="AP133"/>
      <c r="AQ133"/>
      <c r="AR133"/>
      <c r="AS133"/>
      <c r="AT133"/>
      <c r="AU133"/>
    </row>
    <row r="134" spans="1:47" ht="16.149999999999999" customHeight="1" x14ac:dyDescent="0.85">
      <c r="A134" s="101" t="s">
        <v>246</v>
      </c>
      <c r="B134" s="100"/>
      <c r="C134" s="99"/>
      <c r="D134" s="97"/>
      <c r="E134" s="78"/>
      <c r="F134" s="78"/>
      <c r="G134" s="71"/>
      <c r="H134" s="71"/>
      <c r="I134" s="71"/>
      <c r="J134" s="71"/>
      <c r="K134" s="71"/>
      <c r="L134" s="71"/>
      <c r="M134" s="71"/>
      <c r="N134" s="71"/>
      <c r="O134" s="71"/>
      <c r="P134" s="71"/>
      <c r="Q134" s="71"/>
      <c r="R134" s="71"/>
      <c r="S134" s="19"/>
      <c r="T134" s="72">
        <v>200</v>
      </c>
      <c r="U134" s="102">
        <v>74530</v>
      </c>
      <c r="V134" s="120"/>
      <c r="W134" s="72"/>
      <c r="X134" s="69"/>
      <c r="Y134"/>
      <c r="Z134"/>
      <c r="AA134"/>
      <c r="AB134"/>
      <c r="AC134"/>
      <c r="AD134"/>
      <c r="AE134"/>
      <c r="AF134"/>
      <c r="AG134"/>
      <c r="AH134"/>
      <c r="AI134"/>
      <c r="AJ134"/>
      <c r="AK134"/>
      <c r="AL134"/>
      <c r="AM134"/>
      <c r="AN134"/>
      <c r="AO134"/>
      <c r="AP134"/>
      <c r="AQ134"/>
      <c r="AR134"/>
      <c r="AS134"/>
      <c r="AT134"/>
      <c r="AU134"/>
    </row>
    <row r="135" spans="1:47" ht="16.149999999999999" customHeight="1" x14ac:dyDescent="0.85">
      <c r="A135" s="101" t="s">
        <v>248</v>
      </c>
      <c r="B135" s="100"/>
      <c r="C135" s="99"/>
      <c r="D135" s="97"/>
      <c r="E135" s="78"/>
      <c r="F135" s="78"/>
      <c r="G135" s="71"/>
      <c r="H135" s="71"/>
      <c r="I135" s="71"/>
      <c r="J135" s="71"/>
      <c r="K135" s="71"/>
      <c r="L135" s="71"/>
      <c r="M135" s="71"/>
      <c r="N135" s="71"/>
      <c r="O135" s="71"/>
      <c r="P135" s="71"/>
      <c r="Q135" s="71"/>
      <c r="R135" s="71"/>
      <c r="S135" s="19"/>
      <c r="T135" s="72">
        <v>3000</v>
      </c>
      <c r="U135" s="102">
        <v>74500</v>
      </c>
      <c r="V135" s="120"/>
      <c r="W135" s="72"/>
      <c r="X135" s="69"/>
      <c r="Y135"/>
      <c r="Z135"/>
      <c r="AA135"/>
      <c r="AB135"/>
      <c r="AC135"/>
      <c r="AD135"/>
      <c r="AE135"/>
      <c r="AF135"/>
      <c r="AG135"/>
      <c r="AH135"/>
      <c r="AI135"/>
      <c r="AJ135"/>
      <c r="AK135"/>
      <c r="AL135"/>
      <c r="AM135"/>
      <c r="AN135"/>
      <c r="AO135"/>
      <c r="AP135"/>
      <c r="AQ135"/>
      <c r="AR135"/>
      <c r="AS135"/>
      <c r="AT135"/>
      <c r="AU135"/>
    </row>
    <row r="136" spans="1:47" x14ac:dyDescent="0.85">
      <c r="A136" s="96"/>
      <c r="B136" s="96"/>
      <c r="C136" s="96"/>
      <c r="D136" s="96"/>
      <c r="E136" s="32"/>
      <c r="F136" s="32"/>
      <c r="G136" s="32"/>
      <c r="H136" s="32"/>
      <c r="I136" s="32"/>
      <c r="J136" s="32"/>
      <c r="K136" s="32"/>
      <c r="L136" s="32"/>
      <c r="M136" s="32"/>
      <c r="N136" s="32"/>
      <c r="O136" s="32"/>
      <c r="P136" s="32"/>
      <c r="Q136" s="32"/>
      <c r="R136" s="32"/>
      <c r="S136" s="32"/>
      <c r="T136" s="73">
        <f>SUM(T127,T68,T7)</f>
        <v>532505</v>
      </c>
      <c r="U136" s="105"/>
      <c r="V136" s="121"/>
      <c r="W136" s="73" t="e">
        <f>SUM(W127,#REF!,#REF!,#REF!,#REF!,#REF!,#REF!)</f>
        <v>#REF!</v>
      </c>
      <c r="X136" s="69"/>
      <c r="Y136"/>
      <c r="Z136"/>
      <c r="AA136"/>
      <c r="AB136"/>
      <c r="AC136"/>
      <c r="AD136"/>
      <c r="AE136"/>
      <c r="AF136"/>
      <c r="AG136"/>
      <c r="AH136"/>
      <c r="AI136"/>
      <c r="AJ136"/>
      <c r="AK136"/>
      <c r="AL136"/>
      <c r="AM136"/>
      <c r="AN136"/>
      <c r="AO136"/>
      <c r="AP136"/>
      <c r="AQ136"/>
      <c r="AR136"/>
      <c r="AS136"/>
      <c r="AT136"/>
      <c r="AU136"/>
    </row>
    <row r="137" spans="1:47" x14ac:dyDescent="0.85">
      <c r="T137" s="74">
        <f t="shared" ref="T137:W137" si="0">T136*7%</f>
        <v>37275.350000000006</v>
      </c>
      <c r="U137" s="106"/>
      <c r="V137" s="122"/>
      <c r="W137" s="74" t="e">
        <f t="shared" si="0"/>
        <v>#REF!</v>
      </c>
      <c r="X137" s="69"/>
      <c r="Y137"/>
      <c r="Z137"/>
      <c r="AA137"/>
      <c r="AB137"/>
      <c r="AC137"/>
      <c r="AD137"/>
      <c r="AE137"/>
      <c r="AF137"/>
      <c r="AG137"/>
      <c r="AH137"/>
      <c r="AI137"/>
      <c r="AJ137"/>
      <c r="AK137"/>
      <c r="AL137"/>
      <c r="AM137"/>
      <c r="AN137"/>
      <c r="AO137"/>
      <c r="AP137"/>
      <c r="AQ137"/>
      <c r="AR137"/>
      <c r="AS137"/>
      <c r="AT137"/>
      <c r="AU137"/>
    </row>
    <row r="138" spans="1:47" ht="15.9" x14ac:dyDescent="0.9">
      <c r="T138" s="75">
        <f t="shared" ref="T138" si="1">SUM(T136:T137)</f>
        <v>569780.35</v>
      </c>
      <c r="U138" s="107"/>
      <c r="V138" s="123"/>
      <c r="W138" s="75" t="e">
        <f t="shared" ref="W138" si="2">SUM(W136:W137)</f>
        <v>#REF!</v>
      </c>
      <c r="X138" s="69"/>
      <c r="Y138"/>
      <c r="Z138"/>
      <c r="AA138"/>
      <c r="AB138"/>
      <c r="AC138"/>
      <c r="AD138"/>
      <c r="AE138"/>
      <c r="AF138"/>
      <c r="AG138"/>
      <c r="AH138"/>
      <c r="AI138"/>
      <c r="AJ138"/>
      <c r="AK138"/>
      <c r="AL138"/>
      <c r="AM138"/>
      <c r="AN138"/>
      <c r="AO138"/>
      <c r="AP138"/>
      <c r="AQ138"/>
      <c r="AR138"/>
      <c r="AS138"/>
      <c r="AT138"/>
      <c r="AU138"/>
    </row>
    <row r="139" spans="1:47" x14ac:dyDescent="0.85">
      <c r="T139" s="76"/>
      <c r="W139"/>
      <c r="X139"/>
      <c r="Y139"/>
      <c r="Z139"/>
      <c r="AA139"/>
      <c r="AB139"/>
      <c r="AC139"/>
      <c r="AD139"/>
      <c r="AE139"/>
      <c r="AF139"/>
      <c r="AG139"/>
      <c r="AH139"/>
      <c r="AI139"/>
      <c r="AJ139"/>
      <c r="AK139"/>
      <c r="AL139"/>
      <c r="AM139"/>
      <c r="AN139"/>
      <c r="AO139"/>
      <c r="AP139"/>
      <c r="AQ139"/>
      <c r="AR139"/>
      <c r="AS139"/>
      <c r="AT139"/>
      <c r="AU139"/>
    </row>
    <row r="140" spans="1:47" x14ac:dyDescent="0.85">
      <c r="T140" s="76"/>
      <c r="W140"/>
      <c r="X140"/>
      <c r="Y140"/>
      <c r="Z140"/>
      <c r="AA140"/>
      <c r="AB140"/>
      <c r="AC140"/>
      <c r="AD140"/>
      <c r="AE140"/>
      <c r="AF140"/>
      <c r="AG140"/>
      <c r="AH140"/>
      <c r="AI140"/>
      <c r="AJ140"/>
      <c r="AK140"/>
      <c r="AL140"/>
      <c r="AM140"/>
      <c r="AN140"/>
      <c r="AO140"/>
      <c r="AP140"/>
      <c r="AQ140"/>
      <c r="AR140"/>
      <c r="AS140"/>
      <c r="AT140"/>
      <c r="AU140"/>
    </row>
  </sheetData>
  <mergeCells count="94">
    <mergeCell ref="X119:X126"/>
    <mergeCell ref="A81:A85"/>
    <mergeCell ref="B81:B85"/>
    <mergeCell ref="C88:C90"/>
    <mergeCell ref="E87:E90"/>
    <mergeCell ref="D87:D90"/>
    <mergeCell ref="A124:A126"/>
    <mergeCell ref="B124:B126"/>
    <mergeCell ref="A103:A105"/>
    <mergeCell ref="B103:B105"/>
    <mergeCell ref="A108:A112"/>
    <mergeCell ref="B108:B112"/>
    <mergeCell ref="A91:A96"/>
    <mergeCell ref="B91:B96"/>
    <mergeCell ref="C84:C85"/>
    <mergeCell ref="E84:E85"/>
    <mergeCell ref="A68:D68"/>
    <mergeCell ref="B9:B13"/>
    <mergeCell ref="A9:A13"/>
    <mergeCell ref="A28:A34"/>
    <mergeCell ref="D31:D34"/>
    <mergeCell ref="A35:E35"/>
    <mergeCell ref="A42:A59"/>
    <mergeCell ref="C40:C41"/>
    <mergeCell ref="C63:C65"/>
    <mergeCell ref="C31:C34"/>
    <mergeCell ref="B28:B34"/>
    <mergeCell ref="A60:E60"/>
    <mergeCell ref="B61:B66"/>
    <mergeCell ref="A61:A66"/>
    <mergeCell ref="A2:W2"/>
    <mergeCell ref="W5:W6"/>
    <mergeCell ref="X5:Z5"/>
    <mergeCell ref="D5:D6"/>
    <mergeCell ref="A5:A6"/>
    <mergeCell ref="B5:B6"/>
    <mergeCell ref="S5:S6"/>
    <mergeCell ref="C5:C6"/>
    <mergeCell ref="F5:F6"/>
    <mergeCell ref="G5:R5"/>
    <mergeCell ref="A3:W3"/>
    <mergeCell ref="E5:E6"/>
    <mergeCell ref="V5:V6"/>
    <mergeCell ref="U5:U6"/>
    <mergeCell ref="A7:E7"/>
    <mergeCell ref="Z8:Z28"/>
    <mergeCell ref="Z35:Z59"/>
    <mergeCell ref="A37:A40"/>
    <mergeCell ref="B37:B40"/>
    <mergeCell ref="B42:B59"/>
    <mergeCell ref="A14:A22"/>
    <mergeCell ref="B14:B22"/>
    <mergeCell ref="C19:C22"/>
    <mergeCell ref="C26:C27"/>
    <mergeCell ref="X8:X28"/>
    <mergeCell ref="X35:X59"/>
    <mergeCell ref="Y8:Y28"/>
    <mergeCell ref="Y35:Y59"/>
    <mergeCell ref="A23:A26"/>
    <mergeCell ref="B23:B26"/>
    <mergeCell ref="Y69:Y79"/>
    <mergeCell ref="Z69:Z79"/>
    <mergeCell ref="A70:A73"/>
    <mergeCell ref="B70:B73"/>
    <mergeCell ref="A74:A79"/>
    <mergeCell ref="B74:B79"/>
    <mergeCell ref="X69:X79"/>
    <mergeCell ref="A69:E69"/>
    <mergeCell ref="C76:C77"/>
    <mergeCell ref="C78:C79"/>
    <mergeCell ref="Z80:Z91"/>
    <mergeCell ref="Y106:Y107"/>
    <mergeCell ref="Z106:Z107"/>
    <mergeCell ref="Y119:Y126"/>
    <mergeCell ref="Z119:Z126"/>
    <mergeCell ref="C111:C112"/>
    <mergeCell ref="D111:D112"/>
    <mergeCell ref="C100:C101"/>
    <mergeCell ref="D100:D101"/>
    <mergeCell ref="Y80:Y91"/>
    <mergeCell ref="X80:X91"/>
    <mergeCell ref="X106:X107"/>
    <mergeCell ref="A80:C80"/>
    <mergeCell ref="A86:A90"/>
    <mergeCell ref="B86:B90"/>
    <mergeCell ref="C92:C94"/>
    <mergeCell ref="D92:D94"/>
    <mergeCell ref="A97:A102"/>
    <mergeCell ref="B97:B102"/>
    <mergeCell ref="C125:C126"/>
    <mergeCell ref="C117:C118"/>
    <mergeCell ref="D117:D118"/>
    <mergeCell ref="B113:B123"/>
    <mergeCell ref="A113:A123"/>
  </mergeCells>
  <phoneticPr fontId="3" type="noConversion"/>
  <conditionalFormatting sqref="F81:F105 F10:F34 F36:F59 F61:F66">
    <cfRule type="containsText" dxfId="26" priority="92" operator="containsText" text="On-track">
      <formula>NOT(ISERROR(SEARCH("On-track",F10)))</formula>
    </cfRule>
    <cfRule type="containsText" dxfId="25" priority="94" operator="containsText" text="Off-track">
      <formula>NOT(ISERROR(SEARCH("Off-track",F10)))</formula>
    </cfRule>
  </conditionalFormatting>
  <conditionalFormatting sqref="F9">
    <cfRule type="containsText" dxfId="24" priority="89" operator="containsText" text="Not started">
      <formula>NOT(ISERROR(SEARCH("Not started",F9)))</formula>
    </cfRule>
    <cfRule type="containsText" dxfId="23" priority="90" operator="containsText" text="Completed">
      <formula>NOT(ISERROR(SEARCH("Completed",F9)))</formula>
    </cfRule>
    <cfRule type="containsText" dxfId="22" priority="91" operator="containsText" text="On-going">
      <formula>NOT(ISERROR(SEARCH("On-going",F9)))</formula>
    </cfRule>
  </conditionalFormatting>
  <conditionalFormatting sqref="F81:F105 F10:F34 F36:F59 F61:F66">
    <cfRule type="containsText" dxfId="21" priority="82" operator="containsText" text="Partially on-track">
      <formula>NOT(ISERROR(SEARCH("Partially on-track",F10)))</formula>
    </cfRule>
  </conditionalFormatting>
  <conditionalFormatting sqref="F67">
    <cfRule type="containsText" dxfId="20" priority="62" operator="containsText" text="On-track">
      <formula>NOT(ISERROR(SEARCH("On-track",F67)))</formula>
    </cfRule>
    <cfRule type="containsText" dxfId="19" priority="63" operator="containsText" text="Off-track">
      <formula>NOT(ISERROR(SEARCH("Off-track",F67)))</formula>
    </cfRule>
  </conditionalFormatting>
  <conditionalFormatting sqref="F67">
    <cfRule type="containsText" dxfId="18" priority="61" operator="containsText" text="Partially on-track">
      <formula>NOT(ISERROR(SEARCH("Partially on-track",F67)))</formula>
    </cfRule>
  </conditionalFormatting>
  <conditionalFormatting sqref="F71:F79">
    <cfRule type="containsText" dxfId="17" priority="29" operator="containsText" text="On-track">
      <formula>NOT(ISERROR(SEARCH("On-track",F71)))</formula>
    </cfRule>
    <cfRule type="containsText" dxfId="16" priority="30" operator="containsText" text="Off-track">
      <formula>NOT(ISERROR(SEARCH("Off-track",F71)))</formula>
    </cfRule>
  </conditionalFormatting>
  <conditionalFormatting sqref="F70">
    <cfRule type="containsText" dxfId="15" priority="26" operator="containsText" text="Not started">
      <formula>NOT(ISERROR(SEARCH("Not started",F70)))</formula>
    </cfRule>
    <cfRule type="containsText" dxfId="14" priority="27" operator="containsText" text="Completed">
      <formula>NOT(ISERROR(SEARCH("Completed",F70)))</formula>
    </cfRule>
    <cfRule type="containsText" dxfId="13" priority="28" operator="containsText" text="On-going">
      <formula>NOT(ISERROR(SEARCH("On-going",F70)))</formula>
    </cfRule>
  </conditionalFormatting>
  <conditionalFormatting sqref="F71:F79">
    <cfRule type="containsText" dxfId="12" priority="25" operator="containsText" text="Partially on-track">
      <formula>NOT(ISERROR(SEARCH("Partially on-track",F71)))</formula>
    </cfRule>
  </conditionalFormatting>
  <conditionalFormatting sqref="F107">
    <cfRule type="containsText" dxfId="11" priority="20" operator="containsText" text="On-track">
      <formula>NOT(ISERROR(SEARCH("On-track",F107)))</formula>
    </cfRule>
    <cfRule type="containsText" dxfId="10" priority="21" operator="containsText" text="Off-track">
      <formula>NOT(ISERROR(SEARCH("Off-track",F107)))</formula>
    </cfRule>
  </conditionalFormatting>
  <conditionalFormatting sqref="F107">
    <cfRule type="containsText" dxfId="9" priority="19" operator="containsText" text="Partially on-track">
      <formula>NOT(ISERROR(SEARCH("Partially on-track",F107)))</formula>
    </cfRule>
  </conditionalFormatting>
  <conditionalFormatting sqref="F108:F118">
    <cfRule type="containsText" dxfId="8" priority="17" operator="containsText" text="On-track">
      <formula>NOT(ISERROR(SEARCH("On-track",F108)))</formula>
    </cfRule>
    <cfRule type="containsText" dxfId="7" priority="18" operator="containsText" text="Off-track">
      <formula>NOT(ISERROR(SEARCH("Off-track",F108)))</formula>
    </cfRule>
  </conditionalFormatting>
  <conditionalFormatting sqref="F108:F118">
    <cfRule type="containsText" dxfId="6" priority="16" operator="containsText" text="Partially on-track">
      <formula>NOT(ISERROR(SEARCH("Partially on-track",F108)))</formula>
    </cfRule>
  </conditionalFormatting>
  <conditionalFormatting sqref="F120:F126">
    <cfRule type="containsText" dxfId="5" priority="14" operator="containsText" text="On-track">
      <formula>NOT(ISERROR(SEARCH("On-track",F120)))</formula>
    </cfRule>
    <cfRule type="containsText" dxfId="4" priority="15" operator="containsText" text="Off-track">
      <formula>NOT(ISERROR(SEARCH("Off-track",F120)))</formula>
    </cfRule>
  </conditionalFormatting>
  <conditionalFormatting sqref="F119">
    <cfRule type="containsText" dxfId="3" priority="11" operator="containsText" text="Not started">
      <formula>NOT(ISERROR(SEARCH("Not started",F119)))</formula>
    </cfRule>
    <cfRule type="containsText" dxfId="2" priority="12" operator="containsText" text="Completed">
      <formula>NOT(ISERROR(SEARCH("Completed",F119)))</formula>
    </cfRule>
    <cfRule type="containsText" dxfId="1" priority="13" operator="containsText" text="On-going">
      <formula>NOT(ISERROR(SEARCH("On-going",F119)))</formula>
    </cfRule>
  </conditionalFormatting>
  <conditionalFormatting sqref="F120:F126">
    <cfRule type="containsText" dxfId="0" priority="10" operator="containsText" text="Partially on-track">
      <formula>NOT(ISERROR(SEARCH("Partially on-track",F120)))</formula>
    </cfRule>
  </conditionalFormatting>
  <dataValidations count="2">
    <dataValidation type="list" allowBlank="1" showInputMessage="1" showErrorMessage="1" sqref="F9 F70 F119" xr:uid="{00000000-0002-0000-0000-000000000000}">
      <formula1>"Completed, On-going, Not started,"</formula1>
    </dataValidation>
    <dataValidation type="list" allowBlank="1" showInputMessage="1" showErrorMessage="1" sqref="F71:F79 F107:F118 F120:F126 F81:F105 F10:F34 F36:F59 F61:F67" xr:uid="{00000000-0002-0000-0000-000001000000}">
      <formula1>"On-track, Partially on-track, Off-track,"</formula1>
    </dataValidation>
  </dataValidations>
  <pageMargins left="0.25" right="0.25" top="0.75" bottom="0.75" header="0.3" footer="0.3"/>
  <pageSetup paperSize="9" scale="51" fitToHeight="0" orientation="landscape" r:id="rId1"/>
  <ignoredErrors>
    <ignoredError sqref="T46 T50" formulaRange="1"/>
  </ignoredError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6169AE-8F49-4F9E-A164-34FD2D4B6002}">
  <dimension ref="A1:AG35"/>
  <sheetViews>
    <sheetView zoomScale="55" zoomScaleNormal="55" workbookViewId="0">
      <pane xSplit="7" ySplit="1" topLeftCell="H2" activePane="bottomRight" state="frozen"/>
      <selection pane="topRight" activeCell="H1" sqref="H1"/>
      <selection pane="bottomLeft" activeCell="A2" sqref="A2"/>
      <selection pane="bottomRight" activeCell="C15" sqref="C15"/>
    </sheetView>
  </sheetViews>
  <sheetFormatPr defaultRowHeight="14.6" x14ac:dyDescent="0.85"/>
  <cols>
    <col min="1" max="1" width="44.3046875" customWidth="1"/>
    <col min="2" max="2" width="14.765625" customWidth="1"/>
    <col min="3" max="3" width="23.3046875" customWidth="1"/>
    <col min="4" max="4" width="19.4609375" customWidth="1"/>
    <col min="5" max="5" width="39.53515625" customWidth="1"/>
    <col min="6" max="7" width="19.4609375" customWidth="1"/>
    <col min="8" max="12" width="5.69140625" customWidth="1"/>
    <col min="13" max="13" width="4.765625" customWidth="1"/>
    <col min="14" max="16" width="4.4609375" bestFit="1" customWidth="1"/>
    <col min="17" max="19" width="5.4609375" bestFit="1" customWidth="1"/>
    <col min="20" max="20" width="5.4609375" hidden="1" customWidth="1"/>
    <col min="21" max="28" width="4.4609375" hidden="1" customWidth="1"/>
    <col min="29" max="31" width="5.4609375" hidden="1" customWidth="1"/>
    <col min="32" max="32" width="9" bestFit="1" customWidth="1"/>
    <col min="33" max="33" width="12.4609375" bestFit="1" customWidth="1"/>
  </cols>
  <sheetData>
    <row r="1" spans="1:33" ht="15.9" x14ac:dyDescent="0.85">
      <c r="A1" s="260" t="s">
        <v>368</v>
      </c>
      <c r="B1" s="261" t="s">
        <v>367</v>
      </c>
      <c r="C1" s="260" t="s">
        <v>22</v>
      </c>
      <c r="D1" s="260" t="s">
        <v>366</v>
      </c>
      <c r="E1" s="261" t="s">
        <v>365</v>
      </c>
      <c r="F1" s="261" t="s">
        <v>364</v>
      </c>
      <c r="G1" s="260" t="s">
        <v>363</v>
      </c>
      <c r="H1" s="250" t="s">
        <v>362</v>
      </c>
      <c r="I1" s="251"/>
      <c r="J1" s="251"/>
      <c r="K1" s="251"/>
      <c r="L1" s="251"/>
      <c r="M1" s="251"/>
      <c r="N1" s="251"/>
      <c r="O1" s="251"/>
      <c r="P1" s="251"/>
      <c r="Q1" s="251"/>
      <c r="R1" s="251"/>
      <c r="S1" s="251"/>
      <c r="T1" s="128"/>
      <c r="U1" s="128"/>
      <c r="V1" s="128"/>
      <c r="W1" s="128"/>
      <c r="X1" s="128"/>
      <c r="Y1" s="128"/>
      <c r="Z1" s="128"/>
      <c r="AA1" s="128"/>
      <c r="AB1" s="128"/>
      <c r="AC1" s="128"/>
      <c r="AD1" s="128"/>
      <c r="AE1" s="129"/>
      <c r="AF1" s="259" t="s">
        <v>361</v>
      </c>
      <c r="AG1" s="259" t="s">
        <v>360</v>
      </c>
    </row>
    <row r="2" spans="1:33" x14ac:dyDescent="0.85">
      <c r="A2" s="260"/>
      <c r="B2" s="262"/>
      <c r="C2" s="260"/>
      <c r="D2" s="260"/>
      <c r="E2" s="262"/>
      <c r="F2" s="262"/>
      <c r="G2" s="260"/>
      <c r="H2" s="174" t="s">
        <v>359</v>
      </c>
      <c r="I2" s="174" t="s">
        <v>358</v>
      </c>
      <c r="J2" s="174" t="s">
        <v>357</v>
      </c>
      <c r="K2" s="174" t="s">
        <v>356</v>
      </c>
      <c r="L2" s="174" t="s">
        <v>355</v>
      </c>
      <c r="M2" s="175" t="s">
        <v>354</v>
      </c>
      <c r="N2" s="174" t="s">
        <v>353</v>
      </c>
      <c r="O2" s="174" t="s">
        <v>352</v>
      </c>
      <c r="P2" s="174" t="s">
        <v>351</v>
      </c>
      <c r="Q2" s="174" t="s">
        <v>350</v>
      </c>
      <c r="R2" s="175" t="s">
        <v>349</v>
      </c>
      <c r="S2" s="174" t="s">
        <v>348</v>
      </c>
      <c r="T2" s="174" t="s">
        <v>347</v>
      </c>
      <c r="U2" s="174" t="s">
        <v>346</v>
      </c>
      <c r="V2" s="174" t="s">
        <v>345</v>
      </c>
      <c r="W2" s="174" t="s">
        <v>344</v>
      </c>
      <c r="X2" s="174" t="s">
        <v>343</v>
      </c>
      <c r="Y2" s="175" t="s">
        <v>342</v>
      </c>
      <c r="Z2" s="174" t="s">
        <v>341</v>
      </c>
      <c r="AA2" s="174" t="s">
        <v>340</v>
      </c>
      <c r="AB2" s="174" t="s">
        <v>339</v>
      </c>
      <c r="AC2" s="174" t="s">
        <v>338</v>
      </c>
      <c r="AD2" s="175" t="s">
        <v>337</v>
      </c>
      <c r="AE2" s="174" t="s">
        <v>336</v>
      </c>
      <c r="AF2" s="259"/>
      <c r="AG2" s="259"/>
    </row>
    <row r="3" spans="1:33" x14ac:dyDescent="0.85">
      <c r="A3" s="252" t="s">
        <v>335</v>
      </c>
      <c r="B3" s="253"/>
      <c r="C3" s="253"/>
      <c r="D3" s="253"/>
      <c r="E3" s="253"/>
      <c r="F3" s="253"/>
      <c r="G3" s="254"/>
      <c r="H3" s="45"/>
      <c r="I3" s="45"/>
      <c r="J3" s="45"/>
      <c r="K3" s="45"/>
      <c r="L3" s="45"/>
      <c r="M3" s="45">
        <v>15</v>
      </c>
      <c r="N3" s="45"/>
      <c r="O3" s="45"/>
      <c r="P3" s="45"/>
      <c r="Q3" s="45"/>
      <c r="R3" s="45">
        <v>15</v>
      </c>
      <c r="S3" s="45"/>
      <c r="T3" s="45"/>
      <c r="U3" s="45"/>
      <c r="V3" s="45"/>
      <c r="W3" s="45"/>
      <c r="X3" s="45"/>
      <c r="Y3" s="45">
        <v>15</v>
      </c>
      <c r="Z3" s="45"/>
      <c r="AA3" s="45"/>
      <c r="AB3" s="45"/>
      <c r="AC3" s="45"/>
      <c r="AD3" s="45">
        <v>15</v>
      </c>
      <c r="AE3" s="45"/>
      <c r="AF3" s="45"/>
      <c r="AG3" s="45"/>
    </row>
    <row r="4" spans="1:33" x14ac:dyDescent="0.85">
      <c r="A4" s="252" t="s">
        <v>334</v>
      </c>
      <c r="B4" s="253"/>
      <c r="C4" s="253"/>
      <c r="D4" s="253"/>
      <c r="E4" s="253"/>
      <c r="F4" s="253"/>
      <c r="G4" s="254"/>
      <c r="H4" s="46"/>
      <c r="I4" s="46"/>
      <c r="J4" s="46"/>
      <c r="K4" s="46"/>
      <c r="L4" s="46"/>
      <c r="M4" s="46"/>
      <c r="N4" s="46"/>
      <c r="O4" s="46"/>
      <c r="P4" s="46"/>
      <c r="Q4" s="46"/>
      <c r="R4" s="46"/>
      <c r="S4" s="46"/>
      <c r="T4" s="46"/>
      <c r="U4" s="46"/>
      <c r="V4" s="46"/>
      <c r="W4" s="46"/>
      <c r="X4" s="46"/>
      <c r="Y4" s="46"/>
      <c r="Z4" s="46"/>
      <c r="AA4" s="46"/>
      <c r="AB4" s="46"/>
      <c r="AC4" s="46"/>
      <c r="AD4" s="46"/>
      <c r="AE4" s="46"/>
      <c r="AF4" s="48"/>
      <c r="AG4" s="48"/>
    </row>
    <row r="5" spans="1:33" x14ac:dyDescent="0.85">
      <c r="A5" s="255" t="s">
        <v>333</v>
      </c>
      <c r="B5" s="256"/>
      <c r="C5" s="256"/>
      <c r="D5" s="256"/>
      <c r="E5" s="256"/>
      <c r="F5" s="256"/>
      <c r="G5" s="256"/>
      <c r="H5" s="256"/>
      <c r="I5" s="256"/>
      <c r="J5" s="256"/>
      <c r="K5" s="256"/>
      <c r="L5" s="256"/>
      <c r="M5" s="256"/>
      <c r="N5" s="256"/>
      <c r="O5" s="256"/>
      <c r="P5" s="256"/>
      <c r="Q5" s="256"/>
      <c r="R5" s="256"/>
      <c r="S5" s="256"/>
      <c r="T5" s="256"/>
      <c r="U5" s="256"/>
      <c r="V5" s="256"/>
      <c r="W5" s="256"/>
      <c r="X5" s="256"/>
      <c r="Y5" s="256"/>
      <c r="Z5" s="256"/>
      <c r="AA5" s="256"/>
      <c r="AB5" s="256"/>
      <c r="AC5" s="256"/>
      <c r="AD5" s="256"/>
      <c r="AE5" s="256"/>
      <c r="AF5" s="47"/>
      <c r="AG5" s="47"/>
    </row>
    <row r="6" spans="1:33" ht="94.5" x14ac:dyDescent="0.85">
      <c r="A6" s="133" t="s">
        <v>332</v>
      </c>
      <c r="B6" s="170"/>
      <c r="C6" s="133" t="s">
        <v>331</v>
      </c>
      <c r="D6" s="133" t="s">
        <v>295</v>
      </c>
      <c r="E6" s="133" t="s">
        <v>294</v>
      </c>
      <c r="F6" s="133" t="s">
        <v>293</v>
      </c>
      <c r="G6" s="133" t="s">
        <v>292</v>
      </c>
      <c r="H6" s="171"/>
      <c r="I6" s="171"/>
      <c r="J6" s="172"/>
      <c r="K6" s="172"/>
      <c r="L6" s="173"/>
      <c r="M6" s="171"/>
      <c r="N6" s="171"/>
      <c r="O6" s="171"/>
      <c r="P6" s="171"/>
      <c r="Q6" s="173"/>
      <c r="R6" s="171"/>
      <c r="S6" s="171"/>
      <c r="T6" s="171"/>
      <c r="U6" s="171"/>
      <c r="V6" s="171"/>
      <c r="W6" s="171"/>
      <c r="X6" s="171"/>
      <c r="Y6" s="171"/>
      <c r="Z6" s="172"/>
      <c r="AA6" s="172"/>
      <c r="AB6" s="171"/>
      <c r="AC6" s="170"/>
      <c r="AD6" s="170"/>
      <c r="AE6" s="170"/>
      <c r="AF6" s="170"/>
      <c r="AG6" s="170"/>
    </row>
    <row r="7" spans="1:33" x14ac:dyDescent="0.85">
      <c r="A7" s="257" t="s">
        <v>27</v>
      </c>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169"/>
      <c r="AG7" s="169"/>
    </row>
    <row r="8" spans="1:33" ht="40.5" x14ac:dyDescent="0.85">
      <c r="A8" s="144" t="s">
        <v>28</v>
      </c>
      <c r="B8" s="144"/>
      <c r="C8" s="133" t="s">
        <v>330</v>
      </c>
      <c r="D8" s="144" t="s">
        <v>329</v>
      </c>
      <c r="E8" s="144" t="s">
        <v>328</v>
      </c>
      <c r="F8" s="144" t="s">
        <v>271</v>
      </c>
      <c r="G8" s="144" t="s">
        <v>298</v>
      </c>
      <c r="H8" s="168"/>
      <c r="I8" s="168"/>
      <c r="J8" s="144"/>
      <c r="K8" s="144"/>
      <c r="L8" s="166"/>
      <c r="M8" s="167"/>
      <c r="N8" s="144"/>
      <c r="O8" s="144"/>
      <c r="P8" s="144"/>
      <c r="Q8" s="166"/>
      <c r="R8" s="144"/>
      <c r="S8" s="144"/>
      <c r="T8" s="144"/>
      <c r="U8" s="144"/>
      <c r="V8" s="144"/>
      <c r="W8" s="144"/>
      <c r="X8" s="144"/>
      <c r="Y8" s="144"/>
      <c r="Z8" s="144"/>
      <c r="AA8" s="144"/>
      <c r="AB8" s="144"/>
      <c r="AC8" s="144"/>
      <c r="AD8" s="144"/>
      <c r="AE8" s="144"/>
      <c r="AF8" s="165"/>
      <c r="AG8" s="165"/>
    </row>
    <row r="9" spans="1:33" ht="27" x14ac:dyDescent="0.85">
      <c r="A9" s="144" t="s">
        <v>327</v>
      </c>
      <c r="B9" s="144"/>
      <c r="C9" s="133" t="s">
        <v>326</v>
      </c>
      <c r="D9" s="144" t="s">
        <v>273</v>
      </c>
      <c r="E9" s="144" t="s">
        <v>325</v>
      </c>
      <c r="F9" s="144" t="s">
        <v>271</v>
      </c>
      <c r="G9" s="144" t="s">
        <v>298</v>
      </c>
      <c r="H9" s="168"/>
      <c r="I9" s="168"/>
      <c r="J9" s="144"/>
      <c r="K9" s="144"/>
      <c r="L9" s="166"/>
      <c r="M9" s="167"/>
      <c r="N9" s="144"/>
      <c r="O9" s="144"/>
      <c r="P9" s="144"/>
      <c r="Q9" s="166"/>
      <c r="R9" s="144"/>
      <c r="S9" s="144"/>
      <c r="T9" s="144"/>
      <c r="U9" s="144"/>
      <c r="V9" s="144"/>
      <c r="W9" s="144"/>
      <c r="X9" s="144"/>
      <c r="Y9" s="144"/>
      <c r="Z9" s="144"/>
      <c r="AA9" s="144"/>
      <c r="AB9" s="144"/>
      <c r="AC9" s="144"/>
      <c r="AD9" s="144"/>
      <c r="AE9" s="144"/>
      <c r="AF9" s="165"/>
      <c r="AG9" s="165"/>
    </row>
    <row r="10" spans="1:33" ht="40.5" x14ac:dyDescent="0.85">
      <c r="A10" s="144" t="s">
        <v>56</v>
      </c>
      <c r="B10" s="144"/>
      <c r="C10" s="133" t="s">
        <v>324</v>
      </c>
      <c r="D10" s="144" t="s">
        <v>322</v>
      </c>
      <c r="E10" s="144" t="s">
        <v>299</v>
      </c>
      <c r="F10" s="144" t="s">
        <v>271</v>
      </c>
      <c r="G10" s="144" t="s">
        <v>298</v>
      </c>
      <c r="H10" s="168"/>
      <c r="I10" s="168"/>
      <c r="J10" s="144"/>
      <c r="K10" s="144"/>
      <c r="L10" s="166"/>
      <c r="M10" s="167"/>
      <c r="N10" s="144"/>
      <c r="O10" s="144"/>
      <c r="P10" s="144"/>
      <c r="Q10" s="166"/>
      <c r="R10" s="144"/>
      <c r="S10" s="144"/>
      <c r="T10" s="144"/>
      <c r="U10" s="144"/>
      <c r="V10" s="144"/>
      <c r="W10" s="144"/>
      <c r="X10" s="144"/>
      <c r="Y10" s="144"/>
      <c r="Z10" s="144"/>
      <c r="AA10" s="144"/>
      <c r="AB10" s="144"/>
      <c r="AC10" s="144"/>
      <c r="AD10" s="144"/>
      <c r="AE10" s="144"/>
      <c r="AF10" s="165"/>
      <c r="AG10" s="165"/>
    </row>
    <row r="11" spans="1:33" ht="40.5" x14ac:dyDescent="0.85">
      <c r="A11" s="144" t="s">
        <v>69</v>
      </c>
      <c r="B11" s="144"/>
      <c r="C11" s="133" t="s">
        <v>323</v>
      </c>
      <c r="D11" s="144" t="s">
        <v>322</v>
      </c>
      <c r="E11" s="144" t="s">
        <v>321</v>
      </c>
      <c r="F11" s="144" t="s">
        <v>271</v>
      </c>
      <c r="G11" s="144" t="s">
        <v>298</v>
      </c>
      <c r="H11" s="168"/>
      <c r="I11" s="168"/>
      <c r="J11" s="144"/>
      <c r="K11" s="144"/>
      <c r="L11" s="166"/>
      <c r="M11" s="167"/>
      <c r="N11" s="144"/>
      <c r="O11" s="144"/>
      <c r="P11" s="144"/>
      <c r="Q11" s="166"/>
      <c r="R11" s="144"/>
      <c r="S11" s="144"/>
      <c r="T11" s="144"/>
      <c r="U11" s="144"/>
      <c r="V11" s="144"/>
      <c r="W11" s="144"/>
      <c r="X11" s="144"/>
      <c r="Y11" s="144"/>
      <c r="Z11" s="144"/>
      <c r="AA11" s="144"/>
      <c r="AB11" s="144"/>
      <c r="AC11" s="144"/>
      <c r="AD11" s="144"/>
      <c r="AE11" s="144"/>
      <c r="AF11" s="165"/>
      <c r="AG11" s="165"/>
    </row>
    <row r="12" spans="1:33" x14ac:dyDescent="0.85">
      <c r="A12" s="249" t="s">
        <v>320</v>
      </c>
      <c r="B12" s="249"/>
      <c r="C12" s="249"/>
      <c r="D12" s="249"/>
      <c r="E12" s="249"/>
      <c r="F12" s="249"/>
      <c r="G12" s="249"/>
      <c r="H12" s="249"/>
      <c r="I12" s="249"/>
      <c r="J12" s="249"/>
      <c r="K12" s="249"/>
      <c r="L12" s="249"/>
      <c r="M12" s="249"/>
      <c r="N12" s="249"/>
      <c r="O12" s="249"/>
      <c r="P12" s="249"/>
      <c r="Q12" s="249"/>
      <c r="R12" s="249"/>
      <c r="S12" s="249"/>
      <c r="T12" s="249"/>
      <c r="U12" s="249"/>
      <c r="V12" s="249"/>
      <c r="W12" s="249"/>
      <c r="X12" s="249"/>
      <c r="Y12" s="249"/>
      <c r="Z12" s="249"/>
      <c r="AA12" s="249"/>
      <c r="AB12" s="249"/>
      <c r="AC12" s="249"/>
      <c r="AD12" s="249"/>
      <c r="AE12" s="249"/>
      <c r="AF12" s="164"/>
      <c r="AG12" s="164"/>
    </row>
    <row r="13" spans="1:33" ht="29.15" x14ac:dyDescent="0.85">
      <c r="A13" s="152" t="s">
        <v>112</v>
      </c>
      <c r="B13" s="152"/>
      <c r="C13" s="133" t="s">
        <v>319</v>
      </c>
      <c r="D13" s="144" t="s">
        <v>273</v>
      </c>
      <c r="E13" s="163" t="s">
        <v>318</v>
      </c>
      <c r="F13" s="144" t="s">
        <v>271</v>
      </c>
      <c r="G13" s="130" t="s">
        <v>270</v>
      </c>
      <c r="H13" s="139"/>
      <c r="I13" s="139"/>
      <c r="J13" s="162"/>
      <c r="K13" s="162"/>
      <c r="L13" s="162"/>
      <c r="M13" s="162"/>
      <c r="N13" s="139"/>
      <c r="O13" s="139"/>
      <c r="P13" s="139"/>
      <c r="Q13" s="139"/>
      <c r="R13" s="139"/>
      <c r="S13" s="139"/>
      <c r="T13" s="134"/>
      <c r="U13" s="134"/>
      <c r="V13" s="134"/>
      <c r="W13" s="134"/>
      <c r="X13" s="134"/>
      <c r="Y13" s="134"/>
      <c r="Z13" s="134"/>
      <c r="AA13" s="134"/>
      <c r="AB13" s="134"/>
      <c r="AC13" s="134"/>
      <c r="AD13" s="134"/>
      <c r="AE13" s="134"/>
      <c r="AF13" s="134"/>
      <c r="AG13" s="134"/>
    </row>
    <row r="14" spans="1:33" ht="29.15" x14ac:dyDescent="0.85">
      <c r="A14" s="152" t="s">
        <v>317</v>
      </c>
      <c r="B14" s="152"/>
      <c r="C14" s="133" t="s">
        <v>316</v>
      </c>
      <c r="D14" s="144" t="s">
        <v>309</v>
      </c>
      <c r="E14" s="163" t="s">
        <v>315</v>
      </c>
      <c r="F14" s="144" t="s">
        <v>271</v>
      </c>
      <c r="G14" s="130" t="s">
        <v>270</v>
      </c>
      <c r="H14" s="133"/>
      <c r="I14" s="133"/>
      <c r="J14" s="161"/>
      <c r="K14" s="161"/>
      <c r="L14" s="162"/>
      <c r="M14" s="161"/>
      <c r="N14" s="133"/>
      <c r="O14" s="133"/>
      <c r="P14" s="133"/>
      <c r="Q14" s="136"/>
      <c r="R14" s="133"/>
      <c r="S14" s="133"/>
      <c r="T14" s="133"/>
      <c r="U14" s="133"/>
      <c r="V14" s="133"/>
      <c r="W14" s="133"/>
      <c r="X14" s="133"/>
      <c r="Y14" s="133"/>
      <c r="Z14" s="133"/>
      <c r="AA14" s="133"/>
      <c r="AB14" s="133"/>
      <c r="AC14" s="133"/>
      <c r="AD14" s="133"/>
      <c r="AE14" s="133"/>
      <c r="AF14" s="134"/>
      <c r="AG14" s="134"/>
    </row>
    <row r="15" spans="1:33" ht="40.5" x14ac:dyDescent="0.85">
      <c r="A15" s="152" t="s">
        <v>108</v>
      </c>
      <c r="B15" s="152"/>
      <c r="C15" s="133" t="s">
        <v>314</v>
      </c>
      <c r="D15" s="144" t="s">
        <v>273</v>
      </c>
      <c r="E15" s="133" t="s">
        <v>299</v>
      </c>
      <c r="F15" s="144" t="s">
        <v>271</v>
      </c>
      <c r="G15" s="130" t="s">
        <v>270</v>
      </c>
      <c r="H15" s="134"/>
      <c r="I15" s="134"/>
      <c r="J15" s="161"/>
      <c r="K15" s="161"/>
      <c r="L15" s="162"/>
      <c r="M15" s="161"/>
      <c r="N15" s="134"/>
      <c r="O15" s="134"/>
      <c r="P15" s="134"/>
      <c r="Q15" s="139"/>
      <c r="R15" s="134"/>
      <c r="S15" s="134"/>
      <c r="T15" s="134"/>
      <c r="U15" s="134"/>
      <c r="V15" s="134"/>
      <c r="W15" s="134"/>
      <c r="X15" s="134"/>
      <c r="Y15" s="134"/>
      <c r="Z15" s="134"/>
      <c r="AA15" s="134"/>
      <c r="AB15" s="134"/>
      <c r="AC15" s="134"/>
      <c r="AD15" s="134"/>
      <c r="AE15" s="134"/>
      <c r="AF15" s="134"/>
      <c r="AG15" s="134"/>
    </row>
    <row r="16" spans="1:33" x14ac:dyDescent="0.85">
      <c r="A16" s="249" t="s">
        <v>119</v>
      </c>
      <c r="B16" s="249"/>
      <c r="C16" s="249"/>
      <c r="D16" s="249"/>
      <c r="E16" s="249"/>
      <c r="F16" s="249"/>
      <c r="G16" s="249"/>
      <c r="H16" s="249"/>
      <c r="I16" s="249"/>
      <c r="J16" s="249"/>
      <c r="K16" s="249"/>
      <c r="L16" s="249"/>
      <c r="M16" s="249"/>
      <c r="N16" s="249"/>
      <c r="O16" s="249"/>
      <c r="P16" s="249"/>
      <c r="Q16" s="249"/>
      <c r="R16" s="249"/>
      <c r="S16" s="249"/>
      <c r="T16" s="249"/>
      <c r="U16" s="249"/>
      <c r="V16" s="249"/>
      <c r="W16" s="249"/>
      <c r="X16" s="249"/>
      <c r="Y16" s="249"/>
      <c r="Z16" s="249"/>
      <c r="AA16" s="249"/>
      <c r="AB16" s="249"/>
      <c r="AC16" s="249"/>
      <c r="AD16" s="249"/>
      <c r="AE16" s="249"/>
      <c r="AF16" s="147"/>
      <c r="AG16" s="147"/>
    </row>
    <row r="17" spans="1:33" ht="54" x14ac:dyDescent="0.85">
      <c r="A17" s="133" t="s">
        <v>120</v>
      </c>
      <c r="B17" s="145"/>
      <c r="C17" s="133" t="s">
        <v>313</v>
      </c>
      <c r="D17" s="144" t="s">
        <v>309</v>
      </c>
      <c r="E17" s="144" t="s">
        <v>312</v>
      </c>
      <c r="F17" s="144" t="s">
        <v>271</v>
      </c>
      <c r="G17" s="130" t="s">
        <v>270</v>
      </c>
      <c r="H17" s="145"/>
      <c r="I17" s="145"/>
      <c r="J17" s="158"/>
      <c r="K17" s="158"/>
      <c r="L17" s="157"/>
      <c r="M17" s="145"/>
      <c r="N17" s="145"/>
      <c r="O17" s="145"/>
      <c r="P17" s="145"/>
      <c r="Q17" s="156"/>
      <c r="R17" s="145"/>
      <c r="S17" s="145"/>
      <c r="T17" s="145"/>
      <c r="U17" s="160"/>
      <c r="V17" s="145"/>
      <c r="W17" s="145"/>
      <c r="X17" s="145"/>
      <c r="Y17" s="145"/>
      <c r="Z17" s="159"/>
      <c r="AA17" s="159"/>
      <c r="AB17" s="145"/>
      <c r="AC17" s="145"/>
      <c r="AD17" s="145"/>
      <c r="AE17" s="145"/>
      <c r="AF17" s="145"/>
      <c r="AG17" s="145"/>
    </row>
    <row r="18" spans="1:33" ht="81" x14ac:dyDescent="0.85">
      <c r="A18" s="133" t="s">
        <v>311</v>
      </c>
      <c r="B18" s="141"/>
      <c r="C18" s="133" t="s">
        <v>310</v>
      </c>
      <c r="D18" s="144" t="s">
        <v>309</v>
      </c>
      <c r="E18" s="144" t="s">
        <v>305</v>
      </c>
      <c r="F18" s="133" t="s">
        <v>271</v>
      </c>
      <c r="G18" s="132" t="s">
        <v>270</v>
      </c>
      <c r="H18" s="141"/>
      <c r="I18" s="141"/>
      <c r="J18" s="158"/>
      <c r="K18" s="158"/>
      <c r="L18" s="157"/>
      <c r="M18" s="141"/>
      <c r="N18" s="141"/>
      <c r="O18" s="141"/>
      <c r="P18" s="141"/>
      <c r="Q18" s="156"/>
      <c r="R18" s="145"/>
      <c r="S18" s="141"/>
      <c r="T18" s="141"/>
      <c r="U18" s="155"/>
      <c r="V18" s="141"/>
      <c r="W18" s="141"/>
      <c r="X18" s="145"/>
      <c r="Y18" s="141"/>
      <c r="Z18" s="154"/>
      <c r="AA18" s="154"/>
      <c r="AB18" s="141"/>
      <c r="AC18" s="141"/>
      <c r="AD18" s="141"/>
      <c r="AE18" s="141"/>
      <c r="AF18" s="141"/>
      <c r="AG18" s="141"/>
    </row>
    <row r="19" spans="1:33" x14ac:dyDescent="0.85">
      <c r="A19" s="263" t="s">
        <v>135</v>
      </c>
      <c r="B19" s="263"/>
      <c r="C19" s="263"/>
      <c r="D19" s="263"/>
      <c r="E19" s="263"/>
      <c r="F19" s="263"/>
      <c r="G19" s="263"/>
      <c r="H19" s="263"/>
      <c r="I19" s="263"/>
      <c r="J19" s="263"/>
      <c r="K19" s="263"/>
      <c r="L19" s="263"/>
      <c r="M19" s="263"/>
      <c r="N19" s="263"/>
      <c r="O19" s="263"/>
      <c r="P19" s="263"/>
      <c r="Q19" s="263"/>
      <c r="R19" s="263"/>
      <c r="S19" s="263"/>
      <c r="T19" s="263"/>
      <c r="U19" s="263"/>
      <c r="V19" s="263"/>
      <c r="W19" s="263"/>
      <c r="X19" s="263"/>
      <c r="Y19" s="263"/>
      <c r="Z19" s="263"/>
      <c r="AA19" s="263"/>
      <c r="AB19" s="263"/>
      <c r="AC19" s="263"/>
      <c r="AD19" s="263"/>
      <c r="AE19" s="263"/>
      <c r="AF19" s="153"/>
      <c r="AG19" s="153"/>
    </row>
    <row r="20" spans="1:33" ht="40.5" x14ac:dyDescent="0.85">
      <c r="A20" s="152" t="s">
        <v>308</v>
      </c>
      <c r="B20" s="152"/>
      <c r="C20" s="133" t="s">
        <v>307</v>
      </c>
      <c r="D20" s="133" t="s">
        <v>306</v>
      </c>
      <c r="E20" s="144" t="s">
        <v>305</v>
      </c>
      <c r="F20" s="133" t="s">
        <v>271</v>
      </c>
      <c r="G20" s="132" t="s">
        <v>270</v>
      </c>
      <c r="H20" s="134"/>
      <c r="I20" s="134"/>
      <c r="J20" s="149"/>
      <c r="K20" s="149"/>
      <c r="L20" s="148"/>
      <c r="M20" s="134"/>
      <c r="N20" s="134"/>
      <c r="O20" s="134"/>
      <c r="P20" s="134"/>
      <c r="Q20" s="139"/>
      <c r="R20" s="134"/>
      <c r="S20" s="134"/>
      <c r="T20" s="134"/>
      <c r="U20" s="134"/>
      <c r="V20" s="134"/>
      <c r="W20" s="134"/>
      <c r="X20" s="134"/>
      <c r="Y20" s="134"/>
      <c r="Z20" s="134"/>
      <c r="AA20" s="134"/>
      <c r="AB20" s="134"/>
      <c r="AC20" s="134"/>
      <c r="AD20" s="134"/>
      <c r="AE20" s="134"/>
      <c r="AF20" s="134"/>
      <c r="AG20" s="134"/>
    </row>
    <row r="21" spans="1:33" ht="94.5" x14ac:dyDescent="0.85">
      <c r="A21" s="152" t="s">
        <v>304</v>
      </c>
      <c r="B21" s="152"/>
      <c r="C21" s="133" t="s">
        <v>303</v>
      </c>
      <c r="D21" s="133" t="s">
        <v>302</v>
      </c>
      <c r="E21" s="133" t="s">
        <v>301</v>
      </c>
      <c r="F21" s="133" t="s">
        <v>271</v>
      </c>
      <c r="G21" s="132" t="s">
        <v>270</v>
      </c>
      <c r="H21" s="136"/>
      <c r="I21" s="136"/>
      <c r="J21" s="148"/>
      <c r="K21" s="148"/>
      <c r="L21" s="148"/>
      <c r="M21" s="148"/>
      <c r="N21" s="148"/>
      <c r="O21" s="148"/>
      <c r="P21" s="148"/>
      <c r="Q21" s="148"/>
      <c r="R21" s="148"/>
      <c r="S21" s="148"/>
      <c r="T21" s="133"/>
      <c r="U21" s="133"/>
      <c r="V21" s="133"/>
      <c r="W21" s="133"/>
      <c r="X21" s="133"/>
      <c r="Y21" s="133"/>
      <c r="Z21" s="133"/>
      <c r="AA21" s="133"/>
      <c r="AB21" s="133"/>
      <c r="AC21" s="133"/>
      <c r="AD21" s="133"/>
      <c r="AE21" s="133"/>
      <c r="AF21" s="134"/>
      <c r="AG21" s="134"/>
    </row>
    <row r="22" spans="1:33" x14ac:dyDescent="0.85">
      <c r="A22" s="249" t="s">
        <v>136</v>
      </c>
      <c r="B22" s="249"/>
      <c r="C22" s="249"/>
      <c r="D22" s="249"/>
      <c r="E22" s="249"/>
      <c r="F22" s="249"/>
      <c r="G22" s="249"/>
      <c r="H22" s="249"/>
      <c r="I22" s="249"/>
      <c r="J22" s="249"/>
      <c r="K22" s="249"/>
      <c r="L22" s="249"/>
      <c r="M22" s="249"/>
      <c r="N22" s="249"/>
      <c r="O22" s="249"/>
      <c r="P22" s="249"/>
      <c r="Q22" s="249"/>
      <c r="R22" s="249"/>
      <c r="S22" s="249"/>
      <c r="T22" s="249"/>
      <c r="U22" s="249"/>
      <c r="V22" s="249"/>
      <c r="W22" s="249"/>
      <c r="X22" s="249"/>
      <c r="Y22" s="249"/>
      <c r="Z22" s="249"/>
      <c r="AA22" s="249"/>
      <c r="AB22" s="249"/>
      <c r="AC22" s="249"/>
      <c r="AD22" s="249"/>
      <c r="AE22" s="249"/>
      <c r="AF22" s="140"/>
      <c r="AG22" s="140"/>
    </row>
    <row r="23" spans="1:33" ht="40.5" x14ac:dyDescent="0.85">
      <c r="A23" s="152" t="s">
        <v>137</v>
      </c>
      <c r="B23" s="152"/>
      <c r="C23" s="133" t="s">
        <v>300</v>
      </c>
      <c r="D23" s="144" t="s">
        <v>273</v>
      </c>
      <c r="E23" s="144" t="s">
        <v>299</v>
      </c>
      <c r="F23" s="144" t="s">
        <v>271</v>
      </c>
      <c r="G23" s="144" t="s">
        <v>298</v>
      </c>
      <c r="H23" s="134"/>
      <c r="I23" s="134"/>
      <c r="J23" s="134"/>
      <c r="K23" s="134"/>
      <c r="L23" s="151"/>
      <c r="M23" s="150"/>
      <c r="N23" s="150"/>
      <c r="O23" s="150"/>
      <c r="P23" s="149"/>
      <c r="Q23" s="151"/>
      <c r="R23" s="134"/>
      <c r="S23" s="134"/>
      <c r="T23" s="134"/>
      <c r="U23" s="134"/>
      <c r="V23" s="134"/>
      <c r="W23" s="134"/>
      <c r="X23" s="134"/>
      <c r="Y23" s="134"/>
      <c r="Z23" s="134"/>
      <c r="AA23" s="134"/>
      <c r="AB23" s="134"/>
      <c r="AC23" s="134"/>
      <c r="AD23" s="134"/>
      <c r="AE23" s="134"/>
      <c r="AF23" s="134"/>
      <c r="AG23" s="134"/>
    </row>
    <row r="24" spans="1:33" ht="94.5" x14ac:dyDescent="0.85">
      <c r="A24" s="152" t="s">
        <v>297</v>
      </c>
      <c r="B24" s="152"/>
      <c r="C24" s="133" t="s">
        <v>296</v>
      </c>
      <c r="D24" s="133" t="s">
        <v>295</v>
      </c>
      <c r="E24" s="133" t="s">
        <v>294</v>
      </c>
      <c r="F24" s="133" t="s">
        <v>293</v>
      </c>
      <c r="G24" s="133" t="s">
        <v>292</v>
      </c>
      <c r="H24" s="133"/>
      <c r="I24" s="133"/>
      <c r="J24" s="133"/>
      <c r="K24" s="133"/>
      <c r="L24" s="151"/>
      <c r="M24" s="150"/>
      <c r="N24" s="150"/>
      <c r="O24" s="150"/>
      <c r="P24" s="149"/>
      <c r="Q24" s="148"/>
      <c r="R24" s="133"/>
      <c r="S24" s="133"/>
      <c r="T24" s="133"/>
      <c r="U24" s="133"/>
      <c r="V24" s="133"/>
      <c r="W24" s="133"/>
      <c r="X24" s="133"/>
      <c r="Y24" s="133"/>
      <c r="Z24" s="133"/>
      <c r="AA24" s="133"/>
      <c r="AB24" s="133"/>
      <c r="AC24" s="133"/>
      <c r="AD24" s="133"/>
      <c r="AE24" s="133"/>
      <c r="AF24" s="134"/>
      <c r="AG24" s="134"/>
    </row>
    <row r="25" spans="1:33" x14ac:dyDescent="0.85">
      <c r="A25" s="249" t="s">
        <v>154</v>
      </c>
      <c r="B25" s="249"/>
      <c r="C25" s="249"/>
      <c r="D25" s="249"/>
      <c r="E25" s="249"/>
      <c r="F25" s="249"/>
      <c r="G25" s="249"/>
      <c r="H25" s="249"/>
      <c r="I25" s="249"/>
      <c r="J25" s="249"/>
      <c r="K25" s="249"/>
      <c r="L25" s="249"/>
      <c r="M25" s="249"/>
      <c r="N25" s="249"/>
      <c r="O25" s="249"/>
      <c r="P25" s="249"/>
      <c r="Q25" s="249"/>
      <c r="R25" s="249"/>
      <c r="S25" s="249"/>
      <c r="T25" s="249"/>
      <c r="U25" s="249"/>
      <c r="V25" s="249"/>
      <c r="W25" s="249"/>
      <c r="X25" s="249"/>
      <c r="Y25" s="249"/>
      <c r="Z25" s="249"/>
      <c r="AA25" s="249"/>
      <c r="AB25" s="249"/>
      <c r="AC25" s="249"/>
      <c r="AD25" s="249"/>
      <c r="AE25" s="249"/>
      <c r="AF25" s="147"/>
      <c r="AG25" s="147"/>
    </row>
    <row r="26" spans="1:33" ht="27" x14ac:dyDescent="0.85">
      <c r="A26" s="133" t="s">
        <v>155</v>
      </c>
      <c r="B26" s="145"/>
      <c r="C26" s="133" t="s">
        <v>291</v>
      </c>
      <c r="D26" s="144" t="s">
        <v>273</v>
      </c>
      <c r="E26" s="133"/>
      <c r="F26" s="133" t="s">
        <v>271</v>
      </c>
      <c r="G26" s="132" t="s">
        <v>270</v>
      </c>
      <c r="H26" s="145"/>
      <c r="I26" s="145"/>
      <c r="J26" s="145"/>
      <c r="K26" s="145"/>
      <c r="L26" s="46"/>
      <c r="M26" s="145"/>
      <c r="N26" s="145"/>
      <c r="O26" s="145"/>
      <c r="P26" s="145"/>
      <c r="Q26" s="46"/>
      <c r="R26" s="145"/>
      <c r="S26" s="145"/>
      <c r="T26" s="145"/>
      <c r="U26" s="145"/>
      <c r="V26" s="145"/>
      <c r="W26" s="145"/>
      <c r="X26" s="145"/>
      <c r="Y26" s="146"/>
      <c r="Z26" s="145"/>
      <c r="AA26" s="145"/>
      <c r="AB26" s="145"/>
      <c r="AC26" s="145"/>
      <c r="AD26" s="145"/>
      <c r="AE26" s="145"/>
      <c r="AF26" s="145"/>
      <c r="AG26" s="145"/>
    </row>
    <row r="27" spans="1:33" ht="54" x14ac:dyDescent="0.85">
      <c r="A27" s="133" t="s">
        <v>163</v>
      </c>
      <c r="B27" s="141"/>
      <c r="C27" s="133" t="s">
        <v>164</v>
      </c>
      <c r="D27" s="133" t="s">
        <v>290</v>
      </c>
      <c r="E27" s="133" t="s">
        <v>289</v>
      </c>
      <c r="F27" s="133" t="s">
        <v>288</v>
      </c>
      <c r="G27" s="132" t="s">
        <v>270</v>
      </c>
      <c r="H27" s="143"/>
      <c r="I27" s="143"/>
      <c r="J27" s="143"/>
      <c r="K27" s="143"/>
      <c r="L27" s="143"/>
      <c r="M27" s="143"/>
      <c r="N27" s="143"/>
      <c r="O27" s="143"/>
      <c r="P27" s="143"/>
      <c r="Q27" s="143"/>
      <c r="R27" s="143"/>
      <c r="S27" s="143"/>
      <c r="T27" s="141"/>
      <c r="U27" s="141"/>
      <c r="V27" s="141"/>
      <c r="W27" s="141"/>
      <c r="X27" s="141"/>
      <c r="Y27" s="142"/>
      <c r="Z27" s="141"/>
      <c r="AA27" s="141"/>
      <c r="AB27" s="141"/>
      <c r="AC27" s="141"/>
      <c r="AD27" s="141"/>
      <c r="AE27" s="141"/>
      <c r="AF27" s="141"/>
      <c r="AG27" s="141"/>
    </row>
    <row r="28" spans="1:33" ht="54" x14ac:dyDescent="0.85">
      <c r="A28" s="133" t="s">
        <v>170</v>
      </c>
      <c r="B28" s="141"/>
      <c r="C28" s="133" t="s">
        <v>171</v>
      </c>
      <c r="D28" s="144" t="s">
        <v>273</v>
      </c>
      <c r="E28" s="133" t="s">
        <v>287</v>
      </c>
      <c r="F28" s="133" t="s">
        <v>271</v>
      </c>
      <c r="G28" s="132" t="s">
        <v>270</v>
      </c>
      <c r="H28" s="141"/>
      <c r="I28" s="141"/>
      <c r="J28" s="141"/>
      <c r="K28" s="141"/>
      <c r="L28" s="143"/>
      <c r="M28" s="141"/>
      <c r="N28" s="141"/>
      <c r="O28" s="141"/>
      <c r="P28" s="141"/>
      <c r="Q28" s="143"/>
      <c r="R28" s="141"/>
      <c r="S28" s="141"/>
      <c r="T28" s="141"/>
      <c r="U28" s="141"/>
      <c r="V28" s="141"/>
      <c r="W28" s="141"/>
      <c r="X28" s="141"/>
      <c r="Y28" s="142"/>
      <c r="Z28" s="141"/>
      <c r="AA28" s="141"/>
      <c r="AB28" s="141"/>
      <c r="AC28" s="141"/>
      <c r="AD28" s="141"/>
      <c r="AE28" s="141"/>
      <c r="AF28" s="141"/>
      <c r="AG28" s="141"/>
    </row>
    <row r="29" spans="1:33" ht="40.5" x14ac:dyDescent="0.85">
      <c r="A29" s="133" t="s">
        <v>182</v>
      </c>
      <c r="B29" s="141"/>
      <c r="C29" s="133" t="s">
        <v>171</v>
      </c>
      <c r="D29" s="144" t="s">
        <v>273</v>
      </c>
      <c r="E29" s="133" t="s">
        <v>286</v>
      </c>
      <c r="F29" s="133" t="s">
        <v>271</v>
      </c>
      <c r="G29" s="132" t="s">
        <v>270</v>
      </c>
      <c r="H29" s="143"/>
      <c r="I29" s="143"/>
      <c r="J29" s="143"/>
      <c r="K29" s="143"/>
      <c r="L29" s="143"/>
      <c r="M29" s="143"/>
      <c r="N29" s="143"/>
      <c r="O29" s="143"/>
      <c r="P29" s="143"/>
      <c r="Q29" s="143"/>
      <c r="R29" s="143"/>
      <c r="S29" s="143"/>
      <c r="T29" s="141"/>
      <c r="U29" s="141"/>
      <c r="V29" s="141"/>
      <c r="W29" s="141"/>
      <c r="X29" s="141"/>
      <c r="Y29" s="142"/>
      <c r="Z29" s="141"/>
      <c r="AA29" s="141"/>
      <c r="AB29" s="141"/>
      <c r="AC29" s="141"/>
      <c r="AD29" s="141"/>
      <c r="AE29" s="141"/>
      <c r="AF29" s="141"/>
      <c r="AG29" s="141"/>
    </row>
    <row r="30" spans="1:33" ht="40.5" x14ac:dyDescent="0.85">
      <c r="A30" s="133" t="s">
        <v>285</v>
      </c>
      <c r="B30" s="141"/>
      <c r="C30" s="133" t="s">
        <v>193</v>
      </c>
      <c r="D30" s="133" t="s">
        <v>273</v>
      </c>
      <c r="E30" s="133" t="s">
        <v>284</v>
      </c>
      <c r="F30" s="133" t="s">
        <v>271</v>
      </c>
      <c r="G30" s="132" t="s">
        <v>270</v>
      </c>
      <c r="H30" s="141"/>
      <c r="I30" s="141"/>
      <c r="J30" s="141"/>
      <c r="K30" s="141"/>
      <c r="L30" s="143"/>
      <c r="M30" s="141"/>
      <c r="N30" s="141"/>
      <c r="O30" s="141"/>
      <c r="P30" s="141"/>
      <c r="Q30" s="143"/>
      <c r="R30" s="141"/>
      <c r="S30" s="141"/>
      <c r="T30" s="141"/>
      <c r="U30" s="141"/>
      <c r="V30" s="141"/>
      <c r="W30" s="141"/>
      <c r="X30" s="141"/>
      <c r="Y30" s="142"/>
      <c r="Z30" s="141"/>
      <c r="AA30" s="141"/>
      <c r="AB30" s="141"/>
      <c r="AC30" s="141"/>
      <c r="AD30" s="141"/>
      <c r="AE30" s="141"/>
      <c r="AF30" s="141"/>
      <c r="AG30" s="141"/>
    </row>
    <row r="31" spans="1:33" x14ac:dyDescent="0.85">
      <c r="A31" s="249" t="s">
        <v>199</v>
      </c>
      <c r="B31" s="249"/>
      <c r="C31" s="249"/>
      <c r="D31" s="249"/>
      <c r="E31" s="249"/>
      <c r="F31" s="249"/>
      <c r="G31" s="249"/>
      <c r="H31" s="249"/>
      <c r="I31" s="249"/>
      <c r="J31" s="249"/>
      <c r="K31" s="249"/>
      <c r="L31" s="249"/>
      <c r="M31" s="249"/>
      <c r="N31" s="249"/>
      <c r="O31" s="249"/>
      <c r="P31" s="249"/>
      <c r="Q31" s="249"/>
      <c r="R31" s="249"/>
      <c r="S31" s="249"/>
      <c r="T31" s="249"/>
      <c r="U31" s="249"/>
      <c r="V31" s="249"/>
      <c r="W31" s="249"/>
      <c r="X31" s="249"/>
      <c r="Y31" s="249"/>
      <c r="Z31" s="249"/>
      <c r="AA31" s="249"/>
      <c r="AB31" s="249"/>
      <c r="AC31" s="249"/>
      <c r="AD31" s="249"/>
      <c r="AE31" s="249"/>
      <c r="AF31" s="140"/>
      <c r="AG31" s="140"/>
    </row>
    <row r="32" spans="1:33" ht="27" x14ac:dyDescent="0.85">
      <c r="A32" s="133" t="s">
        <v>283</v>
      </c>
      <c r="B32" s="137"/>
      <c r="C32" s="133" t="s">
        <v>282</v>
      </c>
      <c r="D32" s="133" t="s">
        <v>273</v>
      </c>
      <c r="E32" s="133" t="s">
        <v>281</v>
      </c>
      <c r="F32" s="133" t="s">
        <v>271</v>
      </c>
      <c r="G32" s="132" t="s">
        <v>270</v>
      </c>
      <c r="H32" s="134"/>
      <c r="I32" s="134"/>
      <c r="J32" s="134"/>
      <c r="K32" s="134"/>
      <c r="L32" s="139"/>
      <c r="M32" s="134"/>
      <c r="N32" s="134"/>
      <c r="O32" s="134"/>
      <c r="P32" s="134"/>
      <c r="Q32" s="139"/>
      <c r="R32" s="134"/>
      <c r="S32" s="134"/>
      <c r="T32" s="134"/>
      <c r="U32" s="134"/>
      <c r="V32" s="134"/>
      <c r="W32" s="134"/>
      <c r="X32" s="138"/>
      <c r="Y32" s="134"/>
      <c r="Z32" s="134"/>
      <c r="AA32" s="134"/>
      <c r="AB32" s="134"/>
      <c r="AC32" s="134"/>
      <c r="AD32" s="134"/>
      <c r="AE32" s="134"/>
      <c r="AF32" s="134"/>
      <c r="AG32" s="134"/>
    </row>
    <row r="33" spans="1:33" ht="40.5" x14ac:dyDescent="0.85">
      <c r="A33" s="133" t="s">
        <v>280</v>
      </c>
      <c r="B33" s="137"/>
      <c r="C33" s="133" t="s">
        <v>279</v>
      </c>
      <c r="D33" s="133" t="s">
        <v>273</v>
      </c>
      <c r="E33" s="133" t="s">
        <v>278</v>
      </c>
      <c r="F33" s="133" t="s">
        <v>271</v>
      </c>
      <c r="G33" s="132" t="s">
        <v>270</v>
      </c>
      <c r="H33" s="133"/>
      <c r="I33" s="133"/>
      <c r="J33" s="133"/>
      <c r="K33" s="136"/>
      <c r="L33" s="133"/>
      <c r="M33" s="136"/>
      <c r="N33" s="133"/>
      <c r="O33" s="133"/>
      <c r="P33" s="136"/>
      <c r="Q33" s="133"/>
      <c r="R33" s="133"/>
      <c r="S33" s="136"/>
      <c r="T33" s="133"/>
      <c r="U33" s="133"/>
      <c r="V33" s="133"/>
      <c r="W33" s="133"/>
      <c r="X33" s="135"/>
      <c r="Y33" s="133"/>
      <c r="Z33" s="133"/>
      <c r="AA33" s="133"/>
      <c r="AB33" s="133"/>
      <c r="AC33" s="133"/>
      <c r="AD33" s="133"/>
      <c r="AE33" s="133"/>
      <c r="AF33" s="134"/>
      <c r="AG33" s="134"/>
    </row>
    <row r="34" spans="1:33" ht="27" x14ac:dyDescent="0.85">
      <c r="A34" s="133" t="s">
        <v>277</v>
      </c>
      <c r="B34" s="137"/>
      <c r="C34" s="133" t="s">
        <v>216</v>
      </c>
      <c r="D34" s="133" t="s">
        <v>273</v>
      </c>
      <c r="E34" s="133" t="s">
        <v>276</v>
      </c>
      <c r="F34" s="133" t="s">
        <v>271</v>
      </c>
      <c r="G34" s="132" t="s">
        <v>270</v>
      </c>
      <c r="H34" s="136"/>
      <c r="I34" s="136"/>
      <c r="J34" s="136"/>
      <c r="K34" s="136"/>
      <c r="L34" s="136"/>
      <c r="M34" s="136"/>
      <c r="N34" s="136"/>
      <c r="O34" s="136"/>
      <c r="P34" s="136"/>
      <c r="Q34" s="136"/>
      <c r="R34" s="136"/>
      <c r="S34" s="136"/>
      <c r="T34" s="133"/>
      <c r="U34" s="133"/>
      <c r="V34" s="133"/>
      <c r="W34" s="133"/>
      <c r="X34" s="135"/>
      <c r="Y34" s="133"/>
      <c r="Z34" s="133"/>
      <c r="AA34" s="133"/>
      <c r="AB34" s="133"/>
      <c r="AC34" s="133"/>
      <c r="AD34" s="133"/>
      <c r="AE34" s="133"/>
      <c r="AF34" s="134"/>
      <c r="AG34" s="134"/>
    </row>
    <row r="35" spans="1:33" ht="27" x14ac:dyDescent="0.85">
      <c r="A35" s="133" t="s">
        <v>275</v>
      </c>
      <c r="B35" s="130"/>
      <c r="C35" s="133" t="s">
        <v>274</v>
      </c>
      <c r="D35" s="133" t="s">
        <v>273</v>
      </c>
      <c r="E35" s="133" t="s">
        <v>272</v>
      </c>
      <c r="F35" s="133" t="s">
        <v>271</v>
      </c>
      <c r="G35" s="132" t="s">
        <v>270</v>
      </c>
      <c r="H35" s="130"/>
      <c r="I35" s="130"/>
      <c r="J35" s="130"/>
      <c r="K35" s="130"/>
      <c r="L35" s="131"/>
      <c r="M35" s="130"/>
      <c r="N35" s="130"/>
      <c r="O35" s="130"/>
      <c r="P35" s="130"/>
      <c r="Q35" s="131"/>
      <c r="R35" s="130"/>
      <c r="S35" s="130"/>
      <c r="T35" s="130"/>
      <c r="U35" s="130"/>
      <c r="V35" s="130"/>
      <c r="W35" s="130"/>
      <c r="X35" s="130"/>
      <c r="Y35" s="130"/>
      <c r="Z35" s="130"/>
      <c r="AA35" s="130"/>
      <c r="AB35" s="130"/>
      <c r="AC35" s="130"/>
      <c r="AD35" s="130"/>
      <c r="AE35" s="130"/>
      <c r="AF35" s="130"/>
      <c r="AG35" s="130"/>
    </row>
  </sheetData>
  <mergeCells count="20">
    <mergeCell ref="A16:AE16"/>
    <mergeCell ref="A19:AE19"/>
    <mergeCell ref="A22:AE22"/>
    <mergeCell ref="A25:AE25"/>
    <mergeCell ref="A31:AE31"/>
    <mergeCell ref="AF1:AF2"/>
    <mergeCell ref="AG1:AG2"/>
    <mergeCell ref="A3:G3"/>
    <mergeCell ref="A1:A2"/>
    <mergeCell ref="B1:B2"/>
    <mergeCell ref="C1:C2"/>
    <mergeCell ref="D1:D2"/>
    <mergeCell ref="E1:E2"/>
    <mergeCell ref="F1:F2"/>
    <mergeCell ref="G1:G2"/>
    <mergeCell ref="A12:AE12"/>
    <mergeCell ref="H1:S1"/>
    <mergeCell ref="A4:G4"/>
    <mergeCell ref="A5:AE5"/>
    <mergeCell ref="A7:AE7"/>
  </mergeCells>
  <pageMargins left="0.7" right="0.7" top="0.75" bottom="0.75" header="0.3" footer="0.3"/>
  <pageSetup paperSize="9"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DP Programme Document" ma:contentTypeID="0x010100F075C04BA242A84ABD3293E3AD35CDA400AB50428DC784B44FAACCAA5FAE40C0590045B5E632B552204ABF0E616DD66BDA0F" ma:contentTypeVersion="73" ma:contentTypeDescription="" ma:contentTypeScope="" ma:versionID="9de00a5f5954494ae107930a66ca92e2">
  <xsd:schema xmlns:xsd="http://www.w3.org/2001/XMLSchema" xmlns:xs="http://www.w3.org/2001/XMLSchema" xmlns:p="http://schemas.microsoft.com/office/2006/metadata/properties" xmlns:ns1="http://schemas.microsoft.com/sharepoint/v3" xmlns:ns2="http://schemas.microsoft.com/sharepoint/v3/fields" xmlns:ns3="1ed4137b-41b2-488b-8250-6d369ec27664" xmlns:ns4="f1161f5b-24a3-4c2d-bc81-44cb9325e8ee" targetNamespace="http://schemas.microsoft.com/office/2006/metadata/properties" ma:root="true" ma:fieldsID="074a45cdc06b655c19533db1d6232777" ns1:_="" ns2:_="" ns3:_="" ns4:_="">
    <xsd:import namespace="http://schemas.microsoft.com/sharepoint/v3"/>
    <xsd:import namespace="http://schemas.microsoft.com/sharepoint/v3/fields"/>
    <xsd:import namespace="1ed4137b-41b2-488b-8250-6d369ec27664"/>
    <xsd:import namespace="f1161f5b-24a3-4c2d-bc81-44cb9325e8ee"/>
    <xsd:element name="properties">
      <xsd:complexType>
        <xsd:sequence>
          <xsd:element name="documentManagement">
            <xsd:complexType>
              <xsd:all>
                <xsd:element ref="ns3:UndpClassificationLevel" minOccurs="0"/>
                <xsd:element ref="ns4:UNDPPOPPFunctionalArea" minOccurs="0"/>
                <xsd:element ref="ns3:UndpProjectNo" minOccurs="0"/>
                <xsd:element ref="ns4:Outcome1" minOccurs="0"/>
                <xsd:element ref="ns3:UndpDocStatus" minOccurs="0"/>
                <xsd:element ref="ns3:UndpOUCode" minOccurs="0"/>
                <xsd:element ref="ns3:UndpDocFormat" minOccurs="0"/>
                <xsd:element ref="ns3:UndpDocID" minOccurs="0"/>
                <xsd:element ref="ns4:PDC_x0020_Document_x0020_Category" minOccurs="0"/>
                <xsd:element ref="ns4:UNDPPublishedDate" minOccurs="0"/>
                <xsd:element ref="ns4:UNDPSummary" minOccurs="0"/>
                <xsd:element ref="ns3:TaxCatchAll" minOccurs="0"/>
                <xsd:element ref="ns3:TaxCatchAllLabel" minOccurs="0"/>
                <xsd:element ref="ns3:UndpDocTypeMMTaxHTField0" minOccurs="0"/>
                <xsd:element ref="ns3:UNDPCountryTaxHTField0" minOccurs="0"/>
                <xsd:element ref="ns3:UNDPDocumentCategoryTaxHTField0" minOccurs="0"/>
                <xsd:element ref="ns3:b6db62fdefd74bd188b0c1cc54de5bcf" minOccurs="0"/>
                <xsd:element ref="ns3:UN_x0020_LanguagesTaxHTField0" minOccurs="0"/>
                <xsd:element ref="ns3:c4e2ab2cc9354bbf9064eeb465a566ea" minOccurs="0"/>
                <xsd:element ref="ns3:UNDPFocusAreasTaxHTField0" minOccurs="0"/>
                <xsd:element ref="ns4:o4086b1782a74105bb5269035bccc8e9" minOccurs="0"/>
                <xsd:element ref="ns4:Project_x0020_Number" minOccurs="0"/>
                <xsd:element ref="ns4:idff2b682fce4d0680503cd9036a3260" minOccurs="0"/>
                <xsd:element ref="ns3:UndpIsTemplate" minOccurs="0"/>
                <xsd:element ref="ns4:gc6531b704974d528487414686b72f6f" minOccurs="0"/>
                <xsd:element ref="ns4:Project_x0020_Manager" minOccurs="0"/>
                <xsd:element ref="ns2:_Publisher" minOccurs="0"/>
                <xsd:element ref="ns4:_dlc_DocId" minOccurs="0"/>
                <xsd:element ref="ns4:_dlc_DocIdUrl" minOccurs="0"/>
                <xsd:element ref="ns4:_dlc_DocIdPersistId" minOccurs="0"/>
                <xsd:element ref="ns4:Document_x0020_Coverage_x0020_Period_x0020_Start_x0020_Date" minOccurs="0"/>
                <xsd:element ref="ns4:Document_x0020_Coverage_x0020_Period_x0020_End_x0020_Date" minOccurs="0"/>
                <xsd:element ref="ns1:RatedBy" minOccurs="0"/>
                <xsd:element ref="ns1:Ratings" minOccurs="0"/>
                <xsd:element ref="ns1:LikesCount" minOccurs="0"/>
                <xsd:element ref="ns1:LikedBy"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atedBy" ma:index="52" nillable="true" ma:displayName="Rated By" ma:description="Users rated the item." ma:hidden="true" ma:list="UserInfo" ma:internalName="Rat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atings" ma:index="53" nillable="true" ma:displayName="User ratings" ma:description="User ratings for the item" ma:hidden="true" ma:internalName="Ratings">
      <xsd:simpleType>
        <xsd:restriction base="dms:Note"/>
      </xsd:simpleType>
    </xsd:element>
    <xsd:element name="LikesCount" ma:index="54" nillable="true" ma:displayName="Number of Likes" ma:internalName="LikesCount">
      <xsd:simpleType>
        <xsd:restriction base="dms:Unknown"/>
      </xsd:simpleType>
    </xsd:element>
    <xsd:element name="LikedBy" ma:index="55" nillable="true" ma:displayName="Liked By" ma:hidden="true" ma:list="UserInfo" ma:internalName="Lik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Publisher" ma:index="46" nillable="true" ma:displayName="Publisher" ma:description="The person who published the document" ma:hidden="true" ma:internalName="_Publisher"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ed4137b-41b2-488b-8250-6d369ec27664" elementFormDefault="qualified">
    <xsd:import namespace="http://schemas.microsoft.com/office/2006/documentManagement/types"/>
    <xsd:import namespace="http://schemas.microsoft.com/office/infopath/2007/PartnerControls"/>
    <xsd:element name="UndpClassificationLevel" ma:index="4" nillable="true" ma:displayName="Classification Level" ma:default="Internal Use Only" ma:description="re: UNDP Information Classification &amp; Handling Standard" ma:format="Dropdown" ma:internalName="UndpClassificationLevel">
      <xsd:simpleType>
        <xsd:restriction base="dms:Choice">
          <xsd:enumeration value="Internal Use Only"/>
          <xsd:enumeration value="Confidential"/>
          <xsd:enumeration value="Highly Confidential"/>
          <xsd:enumeration value="Public"/>
        </xsd:restriction>
      </xsd:simpleType>
    </xsd:element>
    <xsd:element name="UndpProjectNo" ma:index="8" nillable="true" ma:displayName="Project No" ma:description="If applicable, the Atlas Project Number that this document relates to." ma:internalName="UndpProjectNo" ma:readOnly="false">
      <xsd:simpleType>
        <xsd:restriction base="dms:Text">
          <xsd:maxLength value="12"/>
        </xsd:restriction>
      </xsd:simpleType>
    </xsd:element>
    <xsd:element name="UndpDocStatus" ma:index="10" nillable="true" ma:displayName="Document Status" ma:default="Draft" ma:description="The status of the document" ma:format="Dropdown" ma:internalName="UndpDocStatus">
      <xsd:simpleType>
        <xsd:restriction base="dms:Choice">
          <xsd:enumeration value="Draft"/>
          <xsd:enumeration value="Reviewed"/>
          <xsd:enumeration value="Approved"/>
          <xsd:enumeration value="Not Approved"/>
          <xsd:enumeration value="Final"/>
          <xsd:enumeration value="Expired"/>
        </xsd:restriction>
      </xsd:simpleType>
    </xsd:element>
    <xsd:element name="UndpOUCode" ma:index="11" nillable="true" ma:displayName="Unit Code" ma:description="The Atlas Unit Code of the authoring Unit" ma:format="Dropdown" ma:internalName="UndpOUCode">
      <xsd:simpleType>
        <xsd:restriction base="dms:Choice">
          <xsd:enumeration value="ABW"/>
          <xsd:enumeration value="AFG"/>
          <xsd:enumeration value="AGO"/>
          <xsd:enumeration value="AIA"/>
          <xsd:enumeration value="ALB"/>
          <xsd:enumeration value="ANT"/>
          <xsd:enumeration value="ARE"/>
          <xsd:enumeration value="ARG"/>
          <xsd:enumeration value="ARM"/>
          <xsd:enumeration value="ATG"/>
          <xsd:enumeration value="AZE"/>
          <xsd:enumeration value="BDI"/>
          <xsd:enumeration value="BEN"/>
          <xsd:enumeration value="BFA"/>
          <xsd:enumeration value="BGD"/>
          <xsd:enumeration value="BGR"/>
          <xsd:enumeration value="BHR"/>
          <xsd:enumeration value="BHS"/>
          <xsd:enumeration value="BIH"/>
          <xsd:enumeration value="BLR"/>
          <xsd:enumeration value="BLZ"/>
          <xsd:enumeration value="BMU"/>
          <xsd:enumeration value="BOL"/>
          <xsd:enumeration value="BRA"/>
          <xsd:enumeration value="BRB"/>
          <xsd:enumeration value="BRC"/>
          <xsd:enumeration value="BTN"/>
          <xsd:enumeration value="BWA"/>
          <xsd:enumeration value="CAF"/>
          <xsd:enumeration value="CHL"/>
          <xsd:enumeration value="CHN"/>
          <xsd:enumeration value="CIV"/>
          <xsd:enumeration value="CMR"/>
          <xsd:enumeration value="COD"/>
          <xsd:enumeration value="COG"/>
          <xsd:enumeration value="COK"/>
          <xsd:enumeration value="COL"/>
          <xsd:enumeration value="COM"/>
          <xsd:enumeration value="CPV"/>
          <xsd:enumeration value="CRC"/>
          <xsd:enumeration value="CRI"/>
          <xsd:enumeration value="CUB"/>
          <xsd:enumeration value="CUR"/>
          <xsd:enumeration value="CYM"/>
          <xsd:enumeration value="CYP"/>
          <xsd:enumeration value="DJI"/>
          <xsd:enumeration value="DMA"/>
          <xsd:enumeration value="DOM"/>
          <xsd:enumeration value="DZA"/>
          <xsd:enumeration value="ECU"/>
          <xsd:enumeration value="EGY"/>
          <xsd:enumeration value="ERI"/>
          <xsd:enumeration value="ETH"/>
          <xsd:enumeration value="FJI"/>
          <xsd:enumeration value="FSM"/>
          <xsd:enumeration value="GAB"/>
          <xsd:enumeration value="GEO"/>
          <xsd:enumeration value="GHA"/>
          <xsd:enumeration value="GIN"/>
          <xsd:enumeration value="GMB"/>
          <xsd:enumeration value="GNB"/>
          <xsd:enumeration value="GNQ"/>
          <xsd:enumeration value="GRD"/>
          <xsd:enumeration value="GTM"/>
          <xsd:enumeration value="GUY"/>
          <xsd:enumeration value="HND"/>
          <xsd:enumeration value="HRV"/>
          <xsd:enumeration value="HTI"/>
          <xsd:enumeration value="IDN"/>
          <xsd:enumeration value="IND"/>
          <xsd:enumeration value="IRN"/>
          <xsd:enumeration value="IRQ"/>
          <xsd:enumeration value="JAM"/>
          <xsd:enumeration value="JOR"/>
          <xsd:enumeration value="KAZ"/>
          <xsd:enumeration value="KEN"/>
          <xsd:enumeration value="KGZ"/>
          <xsd:enumeration value="KHM"/>
          <xsd:enumeration value="KIR"/>
          <xsd:enumeration value="KNA"/>
          <xsd:enumeration value="KOR"/>
          <xsd:enumeration value="KOS"/>
          <xsd:enumeration value="KWT"/>
          <xsd:enumeration value="LAO"/>
          <xsd:enumeration value="LBN"/>
          <xsd:enumeration value="LBR"/>
          <xsd:enumeration value="LBY"/>
          <xsd:enumeration value="LCA"/>
          <xsd:enumeration value="LKA"/>
          <xsd:enumeration value="LSO"/>
          <xsd:enumeration value="LTU"/>
          <xsd:enumeration value="LVA"/>
          <xsd:enumeration value="MAR"/>
          <xsd:enumeration value="MDA"/>
          <xsd:enumeration value="MDG"/>
          <xsd:enumeration value="MDV"/>
          <xsd:enumeration value="MEX"/>
          <xsd:enumeration value="MHL"/>
          <xsd:enumeration value="MKD"/>
          <xsd:enumeration value="MLI"/>
          <xsd:enumeration value="MMR"/>
          <xsd:enumeration value="MNE"/>
          <xsd:enumeration value="MNG"/>
          <xsd:enumeration value="MOZ"/>
          <xsd:enumeration value="MRT"/>
          <xsd:enumeration value="MSR"/>
          <xsd:enumeration value="MUS"/>
          <xsd:enumeration value="MWI"/>
          <xsd:enumeration value="MYS"/>
          <xsd:enumeration value="NAM"/>
          <xsd:enumeration value="NER"/>
          <xsd:enumeration value="NGA"/>
          <xsd:enumeration value="NIC"/>
          <xsd:enumeration value="NIU"/>
          <xsd:enumeration value="NPL"/>
          <xsd:enumeration value="NRU"/>
          <xsd:enumeration value="PAK"/>
          <xsd:enumeration value="PAL"/>
          <xsd:enumeration value="PAN"/>
          <xsd:enumeration value="PER"/>
          <xsd:enumeration value="PHL"/>
          <xsd:enumeration value="PLW"/>
          <xsd:enumeration value="PNG"/>
          <xsd:enumeration value="POL"/>
          <xsd:enumeration value="PRK"/>
          <xsd:enumeration value="PRY"/>
          <xsd:enumeration value="PSC"/>
          <xsd:enumeration value="QAT"/>
          <xsd:enumeration value="R11"/>
          <xsd:enumeration value="R12"/>
          <xsd:enumeration value="R44"/>
          <xsd:enumeration value="R45"/>
          <xsd:enumeration value="R46"/>
          <xsd:enumeration value="R47"/>
          <xsd:enumeration value="RJB"/>
          <xsd:enumeration value="ROU"/>
          <xsd:enumeration value="RUS"/>
          <xsd:enumeration value="RWA"/>
          <xsd:enumeration value="SAU"/>
          <xsd:enumeration value="SDN"/>
          <xsd:enumeration value="SEN"/>
          <xsd:enumeration value="SLB"/>
          <xsd:enumeration value="SLE"/>
          <xsd:enumeration value="SLV"/>
          <xsd:enumeration value="SOM"/>
          <xsd:enumeration value="SRB"/>
          <xsd:enumeration value="SSD"/>
          <xsd:enumeration value="STP"/>
          <xsd:enumeration value="SUR"/>
          <xsd:enumeration value="SVK"/>
          <xsd:enumeration value="SWZ"/>
          <xsd:enumeration value="SYC"/>
          <xsd:enumeration value="SYR"/>
          <xsd:enumeration value="TCA"/>
          <xsd:enumeration value="TCD"/>
          <xsd:enumeration value="TGO"/>
          <xsd:enumeration value="THA"/>
          <xsd:enumeration value="TJK"/>
          <xsd:enumeration value="TKL"/>
          <xsd:enumeration value="TKM"/>
          <xsd:enumeration value="TLS"/>
          <xsd:enumeration value="TON"/>
          <xsd:enumeration value="TTO"/>
          <xsd:enumeration value="TUN"/>
          <xsd:enumeration value="TUR"/>
          <xsd:enumeration value="TUV"/>
          <xsd:enumeration value="TZA"/>
          <xsd:enumeration value="UGA"/>
          <xsd:enumeration value="UKR"/>
          <xsd:enumeration value="UNV"/>
          <xsd:enumeration value="URY"/>
          <xsd:enumeration value="UZB"/>
          <xsd:enumeration value="VCT"/>
          <xsd:enumeration value="VEN"/>
          <xsd:enumeration value="VGB"/>
          <xsd:enumeration value="VNM"/>
          <xsd:enumeration value="VUT"/>
          <xsd:enumeration value="WSM"/>
          <xsd:enumeration value="YEM"/>
          <xsd:enumeration value="ZAF"/>
          <xsd:enumeration value="ZMB"/>
          <xsd:enumeration value="ZWE"/>
          <xsd:enumeration value="H01"/>
          <xsd:enumeration value="H02"/>
          <xsd:enumeration value="H03"/>
          <xsd:enumeration value="H04"/>
          <xsd:enumeration value="H05"/>
          <xsd:enumeration value="H10"/>
          <xsd:enumeration value="H11"/>
          <xsd:enumeration value="H13"/>
          <xsd:enumeration value="H13"/>
          <xsd:enumeration value="H14"/>
          <xsd:enumeration value="H15"/>
          <xsd:enumeration value="H17"/>
          <xsd:enumeration value="H18"/>
          <xsd:enumeration value="H19"/>
          <xsd:enumeration value="H20"/>
          <xsd:enumeration value="H21"/>
          <xsd:enumeration value="H22"/>
          <xsd:enumeration value="H23"/>
          <xsd:enumeration value="H24"/>
          <xsd:enumeration value="H25"/>
          <xsd:enumeration value="H26"/>
          <xsd:enumeration value="H27"/>
          <xsd:enumeration value="H28"/>
          <xsd:enumeration value="H30"/>
          <xsd:enumeration value="H31"/>
          <xsd:enumeration value="H35"/>
          <xsd:enumeration value="H42"/>
          <xsd:enumeration value="H43"/>
          <xsd:enumeration value="H45"/>
          <xsd:enumeration value="H46"/>
          <xsd:enumeration value="H48"/>
          <xsd:enumeration value="H49"/>
          <xsd:enumeration value="H51"/>
          <xsd:enumeration value="H54"/>
          <xsd:enumeration value="H56"/>
          <xsd:enumeration value="H57"/>
          <xsd:enumeration value="H58"/>
          <xsd:enumeration value="H59"/>
          <xsd:enumeration value="H61"/>
          <xsd:enumeration value="H62"/>
          <xsd:enumeration value="H70"/>
          <xsd:enumeration value="H71"/>
        </xsd:restriction>
      </xsd:simpleType>
    </xsd:element>
    <xsd:element name="UndpDocFormat" ma:index="12" nillable="true" ma:displayName="Document Medium" ma:description="The medium/format from which this document originated (i.e. Fax, Paper, eDocument etc.)" ma:format="Dropdown" ma:internalName="UndpDocFormat">
      <xsd:simpleType>
        <xsd:restriction base="dms:Choice">
          <xsd:enumeration value="E-Document"/>
          <xsd:enumeration value="Letter/Paper"/>
          <xsd:enumeration value="E-Mail"/>
          <xsd:enumeration value="Fax/Telecopy"/>
          <xsd:enumeration value="Audio"/>
          <xsd:enumeration value="Database"/>
          <xsd:enumeration value="Image/Picture"/>
          <xsd:enumeration value="Instant Message"/>
          <xsd:enumeration value="Social Media"/>
        </xsd:restriction>
      </xsd:simpleType>
    </xsd:element>
    <xsd:element name="UndpDocID" ma:index="14" nillable="true" ma:displayName="Doc ID" ma:description="The Unique ID number for this document. Reserve for System Use." ma:internalName="UndpDocID">
      <xsd:simpleType>
        <xsd:restriction base="dms:Text">
          <xsd:maxLength value="35"/>
        </xsd:restriction>
      </xsd:simpleType>
    </xsd:element>
    <xsd:element name="TaxCatchAll" ma:index="23" nillable="true" ma:displayName="Taxonomy Catch All Column" ma:hidden="true" ma:list="{ebf97bad-dcbe-4f0d-9a23-b800605d6ac9}" ma:internalName="TaxCatchAll" ma:showField="CatchAllData" ma:web="f1161f5b-24a3-4c2d-bc81-44cb9325e8ee">
      <xsd:complexType>
        <xsd:complexContent>
          <xsd:extension base="dms:MultiChoiceLookup">
            <xsd:sequence>
              <xsd:element name="Value" type="dms:Lookup" maxOccurs="unbounded" minOccurs="0" nillable="true"/>
            </xsd:sequence>
          </xsd:extension>
        </xsd:complexContent>
      </xsd:complexType>
    </xsd:element>
    <xsd:element name="TaxCatchAllLabel" ma:index="24" nillable="true" ma:displayName="Taxonomy Catch All Column1" ma:hidden="true" ma:list="{ebf97bad-dcbe-4f0d-9a23-b800605d6ac9}" ma:internalName="TaxCatchAllLabel" ma:readOnly="true" ma:showField="CatchAllDataLabel" ma:web="f1161f5b-24a3-4c2d-bc81-44cb9325e8ee">
      <xsd:complexType>
        <xsd:complexContent>
          <xsd:extension base="dms:MultiChoiceLookup">
            <xsd:sequence>
              <xsd:element name="Value" type="dms:Lookup" maxOccurs="unbounded" minOccurs="0" nillable="true"/>
            </xsd:sequence>
          </xsd:extension>
        </xsd:complexContent>
      </xsd:complexType>
    </xsd:element>
    <xsd:element name="UndpDocTypeMMTaxHTField0" ma:index="25" nillable="true" ma:taxonomy="true" ma:internalName="UndpDocTypeMMTaxHTField0" ma:taxonomyFieldName="UndpDocTypeMM" ma:displayName="Document Type" ma:default="" ma:fieldId="{ef94467a-fb76-4b42-91a0-5b5bdb6c8d34}" ma:sspId="28e6c43a-9e99-4bdd-9574-a0fa4ea3b61e" ma:termSetId="9ee71e91-19a9-476b-852f-3c2a633960f8" ma:anchorId="00000000-0000-0000-0000-000000000000" ma:open="false" ma:isKeyword="false">
      <xsd:complexType>
        <xsd:sequence>
          <xsd:element ref="pc:Terms" minOccurs="0" maxOccurs="1"/>
        </xsd:sequence>
      </xsd:complexType>
    </xsd:element>
    <xsd:element name="UNDPCountryTaxHTField0" ma:index="27" nillable="true" ma:taxonomy="true" ma:internalName="UNDPCountryTaxHTField0" ma:taxonomyFieldName="UNDPCountry" ma:displayName="Applies To Unit/Office/Country" ma:default="" ma:fieldId="{81e4cc14-7d66-47aa-92fc-e5e3ceab8cf9}" ma:taxonomyMulti="true" ma:sspId="28e6c43a-9e99-4bdd-9574-a0fa4ea3b61e" ma:termSetId="442a42f2-fc2a-49a0-9036-6cd97a005fbd" ma:anchorId="00000000-0000-0000-0000-000000000000" ma:open="false" ma:isKeyword="false">
      <xsd:complexType>
        <xsd:sequence>
          <xsd:element ref="pc:Terms" minOccurs="0" maxOccurs="1"/>
        </xsd:sequence>
      </xsd:complexType>
    </xsd:element>
    <xsd:element name="UNDPDocumentCategoryTaxHTField0" ma:index="30" nillable="true" ma:taxonomy="true" ma:internalName="UNDPDocumentCategoryTaxHTField0" ma:taxonomyFieldName="UNDPDocumentCategory" ma:displayName="Document Category" ma:readOnly="false" ma:default="" ma:fieldId="{30683383-b7b1-438d-8f61-9bf6b516a9e8}" ma:sspId="28e6c43a-9e99-4bdd-9574-a0fa4ea3b61e" ma:termSetId="353ae5a2-1c9c-42f6-bb56-cf3ba72fb601" ma:anchorId="00000000-0000-0000-0000-000000000000" ma:open="false" ma:isKeyword="false">
      <xsd:complexType>
        <xsd:sequence>
          <xsd:element ref="pc:Terms" minOccurs="0" maxOccurs="1"/>
        </xsd:sequence>
      </xsd:complexType>
    </xsd:element>
    <xsd:element name="b6db62fdefd74bd188b0c1cc54de5bcf" ma:index="32" nillable="true" ma:taxonomy="true" ma:internalName="b6db62fdefd74bd188b0c1cc54de5bcf" ma:taxonomyFieldName="UndpUnitMM" ma:displayName="Responsible Unit/Office" ma:readOnly="false" ma:default="" ma:fieldId="{b6db62fd-efd7-4bd1-88b0-c1cc54de5bcf}" ma:taxonomyMulti="true" ma:sspId="28e6c43a-9e99-4bdd-9574-a0fa4ea3b61e" ma:termSetId="41041907-3ad1-4549-b766-200fd229bd1c" ma:anchorId="00000000-0000-0000-0000-000000000000" ma:open="false" ma:isKeyword="false">
      <xsd:complexType>
        <xsd:sequence>
          <xsd:element ref="pc:Terms" minOccurs="0" maxOccurs="1"/>
        </xsd:sequence>
      </xsd:complexType>
    </xsd:element>
    <xsd:element name="UN_x0020_LanguagesTaxHTField0" ma:index="33" nillable="true" ma:taxonomy="true" ma:internalName="UN_x0020_LanguagesTaxHTField0" ma:taxonomyFieldName="UN_x0020_Languages" ma:displayName="UN Languages" ma:readOnly="false" ma:default="1;#English|7f98b732-4b5b-4b70-ba90-a0eff09b5d2d" ma:fieldId="{41a2b052-e54a-4bfe-83da-6da45935c81e}" ma:sspId="28e6c43a-9e99-4bdd-9574-a0fa4ea3b61e" ma:termSetId="b4046108-c9b1-4d97-ad16-d3846fb24317" ma:anchorId="45d05d46-9bc9-40df-8618-9658690cf41e" ma:open="false" ma:isKeyword="false">
      <xsd:complexType>
        <xsd:sequence>
          <xsd:element ref="pc:Terms" minOccurs="0" maxOccurs="1"/>
        </xsd:sequence>
      </xsd:complexType>
    </xsd:element>
    <xsd:element name="c4e2ab2cc9354bbf9064eeb465a566ea" ma:index="34" nillable="true" ma:taxonomy="true" ma:internalName="c4e2ab2cc9354bbf9064eeb465a566ea" ma:taxonomyFieldName="eRegFilingCodeMM" ma:displayName="eFiling Code" ma:readOnly="false" ma:default="" ma:fieldId="{c4e2ab2c-c935-4bbf-9064-eeb465a566ea}" ma:sspId="28e6c43a-9e99-4bdd-9574-a0fa4ea3b61e" ma:termSetId="3f69c20a-3173-4973-84b2-95ebea5be078" ma:anchorId="f37a81ce-dd31-4fa3-b388-af2156d559de" ma:open="false" ma:isKeyword="false">
      <xsd:complexType>
        <xsd:sequence>
          <xsd:element ref="pc:Terms" minOccurs="0" maxOccurs="1"/>
        </xsd:sequence>
      </xsd:complexType>
    </xsd:element>
    <xsd:element name="UNDPFocusAreasTaxHTField0" ma:index="35" nillable="true" ma:taxonomy="true" ma:internalName="UNDPFocusAreasTaxHTField0" ma:taxonomyFieldName="UNDPFocusAreas" ma:displayName="Focus Area" ma:readOnly="false" ma:default="" ma:fieldId="{c0f5d6bc-94c2-4efb-8cb3-448ca9792810}" ma:taxonomyMulti="true" ma:sspId="28e6c43a-9e99-4bdd-9574-a0fa4ea3b61e" ma:termSetId="5595b894-23d9-4524-8855-5c6c69b8bcc7" ma:anchorId="00000000-0000-0000-0000-000000000000" ma:open="false" ma:isKeyword="false">
      <xsd:complexType>
        <xsd:sequence>
          <xsd:element ref="pc:Terms" minOccurs="0" maxOccurs="1"/>
        </xsd:sequence>
      </xsd:complexType>
    </xsd:element>
    <xsd:element name="UndpIsTemplate" ma:index="43" nillable="true" ma:displayName="Template" ma:default="No" ma:description="Is this document a template or model upon which other documents should be based?" ma:format="RadioButtons" ma:hidden="true" ma:internalName="UndpIsTemplate" ma:readOnly="fals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f1161f5b-24a3-4c2d-bc81-44cb9325e8ee" elementFormDefault="qualified">
    <xsd:import namespace="http://schemas.microsoft.com/office/2006/documentManagement/types"/>
    <xsd:import namespace="http://schemas.microsoft.com/office/infopath/2007/PartnerControls"/>
    <xsd:element name="UNDPPOPPFunctionalArea" ma:index="5" nillable="true" ma:displayName="Functional Area" ma:description="The Functional Area (as defined in POPP) of this document" ma:format="Dropdown" ma:internalName="UNDPPOPPFunctionalArea" ma:readOnly="false">
      <xsd:simpleType>
        <xsd:restriction base="dms:Choice">
          <xsd:enumeration value="Administrative Services"/>
          <xsd:enumeration value="Contract and Procurement"/>
          <xsd:enumeration value="Ethics"/>
          <xsd:enumeration value="Financial Resources"/>
          <xsd:enumeration value="Human Resources"/>
          <xsd:enumeration value="Information and Communications Technology"/>
          <xsd:enumeration value="Management of Crisis and Special Development Situations"/>
          <xsd:enumeration value="Partnerships"/>
          <xsd:enumeration value="Programme and Project"/>
          <xsd:enumeration value="Results &amp; Accountability"/>
          <xsd:enumeration value="Prescriptive Content"/>
          <xsd:enumeration value="Security"/>
        </xsd:restriction>
      </xsd:simpleType>
    </xsd:element>
    <xsd:element name="Outcome1" ma:index="9" nillable="true" ma:displayName="Output No" ma:internalName="Outcome1" ma:readOnly="false">
      <xsd:simpleType>
        <xsd:restriction base="dms:Text">
          <xsd:maxLength value="8"/>
        </xsd:restriction>
      </xsd:simpleType>
    </xsd:element>
    <xsd:element name="PDC_x0020_Document_x0020_Category" ma:index="15" nillable="true" ma:displayName="PDC Document Category" ma:default="Project" ma:format="Dropdown" ma:internalName="PDC_x0020_Document_x0020_Category" ma:readOnly="false">
      <xsd:simpleType>
        <xsd:restriction base="dms:Choice">
          <xsd:enumeration value="Project"/>
          <xsd:enumeration value="Proposal"/>
        </xsd:restriction>
      </xsd:simpleType>
    </xsd:element>
    <xsd:element name="UNDPPublishedDate" ma:index="19" nillable="true" ma:displayName="Published Date" ma:description="The date the document was published" ma:format="DateOnly" ma:hidden="true" ma:internalName="UNDPPublishedDate" ma:readOnly="false">
      <xsd:simpleType>
        <xsd:restriction base="dms:DateTime"/>
      </xsd:simpleType>
    </xsd:element>
    <xsd:element name="UNDPSummary" ma:index="21" nillable="true" ma:displayName="Summary" ma:description="A brief description or summary of the document that will displayed in search results." ma:hidden="true" ma:internalName="UNDPSummary" ma:readOnly="false">
      <xsd:simpleType>
        <xsd:restriction base="dms:Note"/>
      </xsd:simpleType>
    </xsd:element>
    <xsd:element name="o4086b1782a74105bb5269035bccc8e9" ma:index="39" nillable="true" ma:taxonomy="true" ma:internalName="o4086b1782a74105bb5269035bccc8e9" ma:taxonomyFieldName="Atlas_x0020_Document_x0020_Status" ma:displayName="PDC Document Status" ma:indexed="true" ma:default="763;#Draft|121d40a5-e62e-4d42-82e4-d6d12003de0a" ma:fieldId="{84086b17-82a7-4105-bb52-69035bccc8e9}" ma:sspId="28e6c43a-9e99-4bdd-9574-a0fa4ea3b61e" ma:termSetId="25903f6f-cbc1-40ed-9940-25d83ada12cd" ma:anchorId="00000000-0000-0000-0000-000000000000" ma:open="false" ma:isKeyword="false">
      <xsd:complexType>
        <xsd:sequence>
          <xsd:element ref="pc:Terms" minOccurs="0" maxOccurs="1"/>
        </xsd:sequence>
      </xsd:complexType>
    </xsd:element>
    <xsd:element name="Project_x0020_Number" ma:index="40" nillable="true" ma:displayName="Project Number" ma:hidden="true" ma:internalName="Project_x0020_Number" ma:readOnly="false">
      <xsd:simpleType>
        <xsd:restriction base="dms:Text">
          <xsd:maxLength value="8"/>
        </xsd:restriction>
      </xsd:simpleType>
    </xsd:element>
    <xsd:element name="idff2b682fce4d0680503cd9036a3260" ma:index="41" nillable="true" ma:taxonomy="true" ma:internalName="idff2b682fce4d0680503cd9036a3260" ma:taxonomyFieldName="Atlas_x0020_Document_x0020_Type" ma:displayName="PDC Document Type" ma:default="" ma:fieldId="{2dff2b68-2fce-4d06-8050-3cd9036a3260}" ma:sspId="28e6c43a-9e99-4bdd-9574-a0fa4ea3b61e" ma:termSetId="30d68b81-e6e1-44c0-83ea-00369bf2f000" ma:anchorId="00000000-0000-0000-0000-000000000000" ma:open="false" ma:isKeyword="false">
      <xsd:complexType>
        <xsd:sequence>
          <xsd:element ref="pc:Terms" minOccurs="0" maxOccurs="1"/>
        </xsd:sequence>
      </xsd:complexType>
    </xsd:element>
    <xsd:element name="gc6531b704974d528487414686b72f6f" ma:index="44" nillable="true" ma:taxonomy="true" ma:internalName="gc6531b704974d528487414686b72f6f" ma:taxonomyFieldName="Operating_x0020_Unit0" ma:displayName="Operating Unit" ma:default="" ma:fieldId="{0c6531b7-0497-4d52-8487-414686b72f6f}" ma:sspId="28e6c43a-9e99-4bdd-9574-a0fa4ea3b61e" ma:termSetId="4a12f052-e370-4dc7-89e6-088c48edbf4d" ma:anchorId="00000000-0000-0000-0000-000000000000" ma:open="false" ma:isKeyword="false">
      <xsd:complexType>
        <xsd:sequence>
          <xsd:element ref="pc:Terms" minOccurs="0" maxOccurs="1"/>
        </xsd:sequence>
      </xsd:complexType>
    </xsd:element>
    <xsd:element name="Project_x0020_Manager" ma:index="45" nillable="true" ma:displayName="Project Manager" ma:hidden="true" ma:internalName="Project_x0020_Manager" ma:readOnly="false">
      <xsd:simpleType>
        <xsd:restriction base="dms:Text">
          <xsd:maxLength value="50"/>
        </xsd:restriction>
      </xsd:simpleType>
    </xsd:element>
    <xsd:element name="_dlc_DocId" ma:index="47" nillable="true" ma:displayName="Document ID Value" ma:description="The value of the document ID assigned to this item." ma:internalName="_dlc_DocId" ma:readOnly="true">
      <xsd:simpleType>
        <xsd:restriction base="dms:Text"/>
      </xsd:simpleType>
    </xsd:element>
    <xsd:element name="_dlc_DocIdUrl" ma:index="48"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49" nillable="true" ma:displayName="Persist ID" ma:description="Keep ID on add." ma:hidden="true" ma:internalName="_dlc_DocIdPersistId" ma:readOnly="true">
      <xsd:simpleType>
        <xsd:restriction base="dms:Boolean"/>
      </xsd:simpleType>
    </xsd:element>
    <xsd:element name="Document_x0020_Coverage_x0020_Period_x0020_Start_x0020_Date" ma:index="50" nillable="true" ma:displayName="Document Coverage Period Start Date" ma:description="The period start date of the document covers or is valid (E.g. project start date specified in a project document, start date of the period covered by a project review report, a donor report, etc.)" ma:format="DateOnly" ma:internalName="Document_x0020_Coverage_x0020_Period_x0020_Start_x0020_Date">
      <xsd:simpleType>
        <xsd:restriction base="dms:DateTime"/>
      </xsd:simpleType>
    </xsd:element>
    <xsd:element name="Document_x0020_Coverage_x0020_Period_x0020_End_x0020_Date" ma:index="51" nillable="true" ma:displayName="Document Coverage Period End Date" ma:description="The period end date of the document covers or is valid (E.g. End date specified in a project document, period end date of review report, signed or published date if period is not relevant, such as MoU or Tender)" ma:format="DateOnly" ma:internalName="Document_x0020_Coverage_x0020_Period_x0020_End_x0020_Date" ma:readOnly="false">
      <xsd:simpleType>
        <xsd:restriction base="dms:DateTime"/>
      </xsd:simpleType>
    </xsd:element>
    <xsd:element name="SharedWithUsers" ma:index="5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 ma:displayName="Author"/>
        <xsd:element ref="dcterms:created" minOccurs="0" maxOccurs="1"/>
        <xsd:element ref="dc:identifier" minOccurs="0" maxOccurs="1"/>
        <xsd:element name="contentType" minOccurs="0" maxOccurs="1" type="xsd:string" ma:index="29" ma:displayName="Content Type"/>
        <xsd:element ref="dc:title" minOccurs="0" maxOccurs="1" ma:index="1" ma:displayName="Title"/>
        <xsd:element ref="dc:subject" minOccurs="0" maxOccurs="1" ma:displayName="Subject"/>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UNDPDocumentCategoryTaxHTField0 xmlns="1ed4137b-41b2-488b-8250-6d369ec27664">
      <Terms xmlns="http://schemas.microsoft.com/office/infopath/2007/PartnerControls"/>
    </UNDPDocumentCategoryTaxHTField0>
    <b6db62fdefd74bd188b0c1cc54de5bcf xmlns="1ed4137b-41b2-488b-8250-6d369ec27664">
      <Terms xmlns="http://schemas.microsoft.com/office/infopath/2007/PartnerControls"/>
    </b6db62fdefd74bd188b0c1cc54de5bcf>
    <UndpDocFormat xmlns="1ed4137b-41b2-488b-8250-6d369ec27664" xsi:nil="true"/>
    <UNDPPublishedDate xmlns="f1161f5b-24a3-4c2d-bc81-44cb9325e8ee">2021-11-26T10:00:00+00:00</UNDPPublishedDate>
    <UNDPCountryTaxHTField0 xmlns="1ed4137b-41b2-488b-8250-6d369ec27664">
      <Terms xmlns="http://schemas.microsoft.com/office/infopath/2007/PartnerControls">
        <TermInfo xmlns="http://schemas.microsoft.com/office/infopath/2007/PartnerControls">
          <TermName xmlns="http://schemas.microsoft.com/office/infopath/2007/PartnerControls">Guinea-Bissau</TermName>
          <TermId xmlns="http://schemas.microsoft.com/office/infopath/2007/PartnerControls">17fc2c85-e4ca-4bda-a7c0-4a70203f9baf</TermId>
        </TermInfo>
      </Terms>
    </UNDPCountryTaxHTField0>
    <UndpOUCode xmlns="1ed4137b-41b2-488b-8250-6d369ec27664">GNB</UndpOUCode>
    <PDC_x0020_Document_x0020_Category xmlns="f1161f5b-24a3-4c2d-bc81-44cb9325e8ee">Project</PDC_x0020_Document_x0020_Category>
    <UNDPSummary xmlns="f1161f5b-24a3-4c2d-bc81-44cb9325e8ee" xsi:nil="true"/>
    <UndpDocTypeMMTaxHTField0 xmlns="1ed4137b-41b2-488b-8250-6d369ec27664">
      <Terms xmlns="http://schemas.microsoft.com/office/infopath/2007/PartnerControls"/>
    </UndpDocTypeMMTaxHTField0>
    <UNDPFocusAreasTaxHTField0 xmlns="1ed4137b-41b2-488b-8250-6d369ec27664">
      <Terms xmlns="http://schemas.microsoft.com/office/infopath/2007/PartnerControls">
        <TermInfo xmlns="http://schemas.microsoft.com/office/infopath/2007/PartnerControls">
          <TermName xmlns="http://schemas.microsoft.com/office/infopath/2007/PartnerControls">Projects</TermName>
          <TermId xmlns="http://schemas.microsoft.com/office/infopath/2007/PartnerControls">5a938f3e-b5a4-495e-a088-c020b8c0a099</TermId>
        </TermInfo>
        <TermInfo xmlns="http://schemas.microsoft.com/office/infopath/2007/PartnerControls">
          <TermName xmlns="http://schemas.microsoft.com/office/infopath/2007/PartnerControls">Crisis Prevention ＆ Recovery</TermName>
          <TermId xmlns="http://schemas.microsoft.com/office/infopath/2007/PartnerControls">f6ee1a47-d75f-4e00-a762-e25acb94b922</TermId>
        </TermInfo>
      </Terms>
    </UNDPFocusAreasTaxHTField0>
    <idff2b682fce4d0680503cd9036a3260 xmlns="f1161f5b-24a3-4c2d-bc81-44cb9325e8ee">
      <Terms xmlns="http://schemas.microsoft.com/office/infopath/2007/PartnerControls">
        <TermInfo xmlns="http://schemas.microsoft.com/office/infopath/2007/PartnerControls">
          <TermName xmlns="http://schemas.microsoft.com/office/infopath/2007/PartnerControls">Annual/Multi-Year Workplan</TermName>
          <TermId xmlns="http://schemas.microsoft.com/office/infopath/2007/PartnerControls">32cd623a-3734-435b-a6ba-7b0d4a2fa8e7</TermId>
        </TermInfo>
      </Terms>
    </idff2b682fce4d0680503cd9036a3260>
    <o4086b1782a74105bb5269035bccc8e9 xmlns="f1161f5b-24a3-4c2d-bc81-44cb9325e8ee">
      <Terms xmlns="http://schemas.microsoft.com/office/infopath/2007/PartnerControls">
        <TermInfo xmlns="http://schemas.microsoft.com/office/infopath/2007/PartnerControls">
          <TermName xmlns="http://schemas.microsoft.com/office/infopath/2007/PartnerControls">Draft</TermName>
          <TermId xmlns="http://schemas.microsoft.com/office/infopath/2007/PartnerControls">121d40a5-e62e-4d42-82e4-d6d12003de0a</TermId>
        </TermInfo>
      </Terms>
    </o4086b1782a74105bb5269035bccc8e9>
    <_Publisher xmlns="http://schemas.microsoft.com/sharepoint/v3/fields" xsi:nil="true"/>
    <UNDPPOPPFunctionalArea xmlns="f1161f5b-24a3-4c2d-bc81-44cb9325e8ee">Programme and Project</UNDPPOPPFunctionalArea>
    <Document_x0020_Coverage_x0020_Period_x0020_Start_x0020_Date xmlns="f1161f5b-24a3-4c2d-bc81-44cb9325e8ee">2020-12-01T05:00:00+00:00</Document_x0020_Coverage_x0020_Period_x0020_Start_x0020_Date>
    <Document_x0020_Coverage_x0020_Period_x0020_End_x0020_Date xmlns="f1161f5b-24a3-4c2d-bc81-44cb9325e8ee">2021-12-31T05:00:00+00:00</Document_x0020_Coverage_x0020_Period_x0020_End_x0020_Date>
    <Project_x0020_Number xmlns="f1161f5b-24a3-4c2d-bc81-44cb9325e8ee" xsi:nil="true"/>
    <Project_x0020_Manager xmlns="f1161f5b-24a3-4c2d-bc81-44cb9325e8ee" xsi:nil="true"/>
    <TaxCatchAll xmlns="1ed4137b-41b2-488b-8250-6d369ec27664">
      <Value>763</Value>
      <Value>386</Value>
      <Value>1113</Value>
      <Value>1296</Value>
      <Value>311</Value>
      <Value>1100</Value>
      <Value>1</Value>
    </TaxCatchAll>
    <c4e2ab2cc9354bbf9064eeb465a566ea xmlns="1ed4137b-41b2-488b-8250-6d369ec27664">
      <Terms xmlns="http://schemas.microsoft.com/office/infopath/2007/PartnerControls"/>
    </c4e2ab2cc9354bbf9064eeb465a566ea>
    <UndpProjectNo xmlns="1ed4137b-41b2-488b-8250-6d369ec27664">00125689</UndpProjectNo>
    <UndpDocStatus xmlns="1ed4137b-41b2-488b-8250-6d369ec27664">Approved</UndpDocStatus>
    <Outcome1 xmlns="f1161f5b-24a3-4c2d-bc81-44cb9325e8ee">00119980</Outcome1>
    <UndpClassificationLevel xmlns="1ed4137b-41b2-488b-8250-6d369ec27664">Public</UndpClassificationLevel>
    <UndpIsTemplate xmlns="1ed4137b-41b2-488b-8250-6d369ec27664">No</UndpIsTemplate>
    <UndpDocID xmlns="1ed4137b-41b2-488b-8250-6d369ec27664" xsi:nil="true"/>
    <UN_x0020_LanguagesTaxHTField0 xmlns="1ed4137b-41b2-488b-8250-6d369ec27664">
      <Terms xmlns="http://schemas.microsoft.com/office/infopath/2007/PartnerControls">
        <TermInfo xmlns="http://schemas.microsoft.com/office/infopath/2007/PartnerControls">
          <TermName xmlns="http://schemas.microsoft.com/office/infopath/2007/PartnerControls">English</TermName>
          <TermId xmlns="http://schemas.microsoft.com/office/infopath/2007/PartnerControls">7f98b732-4b5b-4b70-ba90-a0eff09b5d2d</TermId>
        </TermInfo>
      </Terms>
    </UN_x0020_LanguagesTaxHTField0>
    <gc6531b704974d528487414686b72f6f xmlns="f1161f5b-24a3-4c2d-bc81-44cb9325e8ee">
      <Terms xmlns="http://schemas.microsoft.com/office/infopath/2007/PartnerControls">
        <TermInfo xmlns="http://schemas.microsoft.com/office/infopath/2007/PartnerControls">
          <TermName xmlns="http://schemas.microsoft.com/office/infopath/2007/PartnerControls">GNB</TermName>
          <TermId xmlns="http://schemas.microsoft.com/office/infopath/2007/PartnerControls">8fc063af-fe7c-47f7-a53d-80f6a92f67d1</TermId>
        </TermInfo>
      </Terms>
    </gc6531b704974d528487414686b72f6f>
    <_dlc_DocId xmlns="f1161f5b-24a3-4c2d-bc81-44cb9325e8ee">ATLASPDC-4-141955</_dlc_DocId>
    <_dlc_DocIdUrl xmlns="f1161f5b-24a3-4c2d-bc81-44cb9325e8ee">
      <Url>https://info.undp.org/docs/pdc/_layouts/DocIdRedir.aspx?ID=ATLASPDC-4-141955</Url>
      <Description>ATLASPDC-4-141955</Description>
    </_dlc_DocIdUrl>
    <LikesCount xmlns="http://schemas.microsoft.com/sharepoint/v3" xsi:nil="true"/>
    <Ratings xmlns="http://schemas.microsoft.com/sharepoint/v3" xsi:nil="true"/>
    <LikedBy xmlns="http://schemas.microsoft.com/sharepoint/v3">
      <UserInfo>
        <DisplayName/>
        <AccountId xsi:nil="true"/>
        <AccountType/>
      </UserInfo>
    </LikedBy>
    <RatedBy xmlns="http://schemas.microsoft.com/sharepoint/v3">
      <UserInfo>
        <DisplayName/>
        <AccountId xsi:nil="true"/>
        <AccountType/>
      </UserInfo>
    </RatedBy>
  </documentManagement>
</p:properties>
</file>

<file path=customXml/item4.xml><?xml version="1.0" encoding="utf-8"?>
<?mso-contentType ?>
<SharedContentType xmlns="Microsoft.SharePoint.Taxonomy.ContentTypeSync" SourceId="28e6c43a-9e99-4bdd-9574-a0fa4ea3b61e" ContentTypeId="0x010100F075C04BA242A84ABD3293E3AD35CDA4" PreviousValue="false"/>
</file>

<file path=customXml/item5.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1EAFDB1D-29F9-451B-9E33-766828D650CB}">
  <ds:schemaRefs>
    <ds:schemaRef ds:uri="http://schemas.microsoft.com/sharepoint/v3/contenttype/forms"/>
  </ds:schemaRefs>
</ds:datastoreItem>
</file>

<file path=customXml/itemProps2.xml><?xml version="1.0" encoding="utf-8"?>
<ds:datastoreItem xmlns:ds="http://schemas.openxmlformats.org/officeDocument/2006/customXml" ds:itemID="{FE332291-E508-48D2-99A3-B6125F4618C4}"/>
</file>

<file path=customXml/itemProps3.xml><?xml version="1.0" encoding="utf-8"?>
<ds:datastoreItem xmlns:ds="http://schemas.openxmlformats.org/officeDocument/2006/customXml" ds:itemID="{776129D3-FE79-4921-96C0-E0EF62CE0E35}">
  <ds:schemaRefs>
    <ds:schemaRef ds:uri="http://purl.org/dc/dcmitype/"/>
    <ds:schemaRef ds:uri="a239a2f1-286d-44aa-9814-b811fa7b1aff"/>
    <ds:schemaRef ds:uri="http://schemas.microsoft.com/office/2006/metadata/properties"/>
    <ds:schemaRef ds:uri="http://schemas.microsoft.com/office/2006/documentManagement/types"/>
    <ds:schemaRef ds:uri="9fb51011-f960-45c1-8751-0ba970934fcb"/>
    <ds:schemaRef ds:uri="http://purl.org/dc/terms/"/>
    <ds:schemaRef ds:uri="http://www.w3.org/XML/1998/namespace"/>
    <ds:schemaRef ds:uri="http://schemas.openxmlformats.org/package/2006/metadata/core-properties"/>
    <ds:schemaRef ds:uri="http://schemas.microsoft.com/office/infopath/2007/PartnerControls"/>
    <ds:schemaRef ds:uri="http://purl.org/dc/elements/1.1/"/>
  </ds:schemaRefs>
</ds:datastoreItem>
</file>

<file path=customXml/itemProps4.xml><?xml version="1.0" encoding="utf-8"?>
<ds:datastoreItem xmlns:ds="http://schemas.openxmlformats.org/officeDocument/2006/customXml" ds:itemID="{896B56C8-EF01-4F59-9B33-A5C28BD62D95}"/>
</file>

<file path=customXml/itemProps5.xml><?xml version="1.0" encoding="utf-8"?>
<ds:datastoreItem xmlns:ds="http://schemas.openxmlformats.org/officeDocument/2006/customXml" ds:itemID="{37175E5C-59A8-4F34-BFDE-5ED6BC4B860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Work Plan</vt:lpstr>
      <vt:lpstr>M&amp;E Plan</vt:lpstr>
      <vt:lpstr>'Work Plan'!Print_Area</vt:lpstr>
    </vt:vector>
  </TitlesOfParts>
  <Manager/>
  <Company>UNDP RC OFFICE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AWP&amp;B Suuport to Project Coordination and Monitoring of the UN Peacebuilding Fund  projectsin Guinea-Bissau</dc:title>
  <dc:subject/>
  <dc:creator>gbs01mesr</dc:creator>
  <cp:keywords/>
  <dc:description/>
  <cp:lastModifiedBy>Luisa Kieling</cp:lastModifiedBy>
  <cp:revision/>
  <cp:lastPrinted>2021-04-13T10:55:39Z</cp:lastPrinted>
  <dcterms:created xsi:type="dcterms:W3CDTF">2011-09-13T17:07:27Z</dcterms:created>
  <dcterms:modified xsi:type="dcterms:W3CDTF">2021-06-10T11:27:26Z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0x010100F075C04BA242A84ABD3293E3AD35CDA400AB50428DC784B44FAACCAA5FAE40C0590045B5E632B552204ABF0E616DD66BDA0F</vt:lpwstr>
  </property>
  <property fmtid="{D5CDD505-2E9C-101B-9397-08002B2CF9AE}" pid="3" name="UNDPCountry">
    <vt:lpwstr>1296;#Guinea-Bissau|17fc2c85-e4ca-4bda-a7c0-4a70203f9baf</vt:lpwstr>
  </property>
  <property fmtid="{D5CDD505-2E9C-101B-9397-08002B2CF9AE}" pid="4" name="UNDPDocumentCategory">
    <vt:lpwstr/>
  </property>
  <property fmtid="{D5CDD505-2E9C-101B-9397-08002B2CF9AE}" pid="5" name="UN Languages">
    <vt:lpwstr>1;#English|7f98b732-4b5b-4b70-ba90-a0eff09b5d2d</vt:lpwstr>
  </property>
  <property fmtid="{D5CDD505-2E9C-101B-9397-08002B2CF9AE}" pid="6" name="Operating Unit0">
    <vt:lpwstr>1100;#GNB|8fc063af-fe7c-47f7-a53d-80f6a92f67d1</vt:lpwstr>
  </property>
  <property fmtid="{D5CDD505-2E9C-101B-9397-08002B2CF9AE}" pid="7" name="Atlas Document Status">
    <vt:lpwstr>763;#Draft|121d40a5-e62e-4d42-82e4-d6d12003de0a</vt:lpwstr>
  </property>
  <property fmtid="{D5CDD505-2E9C-101B-9397-08002B2CF9AE}" pid="8" name="_dlc_DocIdItemGuid">
    <vt:lpwstr>b7d22856-ad29-4551-a9a4-9e81d4fe0146</vt:lpwstr>
  </property>
  <property fmtid="{D5CDD505-2E9C-101B-9397-08002B2CF9AE}" pid="9" name="Atlas Document Type">
    <vt:lpwstr>1113;#Annual/Multi-Year Workplan|32cd623a-3734-435b-a6ba-7b0d4a2fa8e7</vt:lpwstr>
  </property>
  <property fmtid="{D5CDD505-2E9C-101B-9397-08002B2CF9AE}" pid="10" name="UndpUnitMM">
    <vt:lpwstr/>
  </property>
  <property fmtid="{D5CDD505-2E9C-101B-9397-08002B2CF9AE}" pid="11" name="eRegFilingCodeMM">
    <vt:lpwstr/>
  </property>
  <property fmtid="{D5CDD505-2E9C-101B-9397-08002B2CF9AE}" pid="12" name="UNDPFocusAreas">
    <vt:lpwstr>386;#Projects|5a938f3e-b5a4-495e-a088-c020b8c0a099;#311;#Crisis Prevention ＆ Recovery|f6ee1a47-d75f-4e00-a762-e25acb94b922</vt:lpwstr>
  </property>
  <property fmtid="{D5CDD505-2E9C-101B-9397-08002B2CF9AE}" pid="13" name="UndpDocTypeMM">
    <vt:lpwstr/>
  </property>
  <property fmtid="{D5CDD505-2E9C-101B-9397-08002B2CF9AE}" pid="14" name="DocumentSetDescription">
    <vt:lpwstr/>
  </property>
  <property fmtid="{D5CDD505-2E9C-101B-9397-08002B2CF9AE}" pid="15" name="UnitTaxHTField0">
    <vt:lpwstr/>
  </property>
  <property fmtid="{D5CDD505-2E9C-101B-9397-08002B2CF9AE}" pid="16" name="Unit">
    <vt:lpwstr/>
  </property>
  <property fmtid="{D5CDD505-2E9C-101B-9397-08002B2CF9AE}" pid="17" name="URL">
    <vt:lpwstr/>
  </property>
</Properties>
</file>